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lisi dei rischi" sheetId="1" state="visible" r:id="rId2"/>
    <sheet name="Calcolo" sheetId="2" state="hidden" r:id="rId3"/>
    <sheet name="Tab Voto" sheetId="3" state="hidden" r:id="rId4"/>
    <sheet name="Criteri validazione globale" sheetId="4" state="hidden" r:id="rId5"/>
  </sheets>
  <definedNames>
    <definedName function="false" hidden="false" localSheetId="0" name="_xlnm.Print_Area" vbProcedure="false">'analisi dei rischi'!$A$2:$J$35</definedName>
    <definedName function="false" hidden="false" localSheetId="0" name="_xlnm.Print_Titles" vbProcedure="false">'analisi dei rischi'!$2:$3</definedName>
    <definedName function="false" hidden="false" localSheetId="1" name="_xlnm.Print_Titles" vbProcedure="false">Calcolo!$2:$3</definedName>
    <definedName function="false" hidden="false" localSheetId="0" name="_xlnm.Print_Titles" vbProcedure="false">'analisi dei rischi'!$2:$3</definedName>
    <definedName function="false" hidden="false" localSheetId="0" name="_xlnm.Print_Titles_0" vbProcedure="false">'analisi dei rischi'!$2:$3</definedName>
    <definedName function="false" hidden="false" localSheetId="0" name="_xlnm.Print_Titles_0_0" vbProcedure="false">'analisi dei rischi'!$2:$3</definedName>
    <definedName function="false" hidden="false" localSheetId="0" name="_xlnm.Print_Titles_0_0_0" vbProcedure="false">'analisi dei rischi'!$2:$3</definedName>
    <definedName function="false" hidden="false" localSheetId="0" name="_xlnm.Print_Titles_0_0_0_0" vbProcedure="false">'analisi dei rischi'!$2:$3</definedName>
    <definedName function="false" hidden="false" localSheetId="0" name="_xlnm.Print_Titles_0_0_0_0_0" vbProcedure="false">'analisi dei rischi'!$2:$3</definedName>
    <definedName function="false" hidden="false" localSheetId="0" name="_xlnm.Print_Titles_0_0_0_0_0_0" vbProcedure="false">'analisi dei rischi'!$2:$3</definedName>
    <definedName function="false" hidden="false" localSheetId="0" name="_xlnm.Print_Titles_0_0_0_0_0_0_0" vbProcedure="false">'analisi dei rischi'!$2:$3</definedName>
    <definedName function="false" hidden="false" localSheetId="0" name="_xlnm.Print_Titles_0_0_0_0_0_0_0_0" vbProcedure="false">'analisi dei rischi'!$2:$3</definedName>
    <definedName function="false" hidden="false" localSheetId="0" name="_xlnm.Print_Titles_0_0_0_0_0_0_0_0_0" vbProcedure="false">'analisi dei rischi'!$2:$3</definedName>
    <definedName function="false" hidden="false" localSheetId="0" name="_xlnm.Print_Titles_0_0_0_0_0_0_0_0_0_0" vbProcedure="false">'analisi dei rischi'!$2:$3</definedName>
    <definedName function="false" hidden="false" localSheetId="0" name="_xlnm.Print_Titles_0_0_0_0_0_0_0_0_0_0_0" vbProcedure="false">'analisi dei rischi'!$2:$3</definedName>
    <definedName function="false" hidden="false" localSheetId="0" name="_xlnm.Print_Titles_0_0_0_0_0_0_0_0_0_0_0_0" vbProcedure="false">'analisi dei rischi'!$2:$3</definedName>
    <definedName function="false" hidden="false" localSheetId="0" name="_xlnm.Print_Titles_0_0_0_0_0_0_0_0_0_0_0_0_0" vbProcedure="false">'analisi dei rischi'!$2:$3</definedName>
    <definedName function="false" hidden="false" localSheetId="0" name="_xlnm.Print_Titles_0_0_0_0_0_0_0_0_0_0_0_0_0_0" vbProcedure="false">'analisi dei rischi'!$2:$3</definedName>
    <definedName function="false" hidden="false" localSheetId="0" name="_xlnm.Print_Titles_0_0_0_0_0_0_0_0_0_0_0_0_0_0_0" vbProcedure="false">'analisi dei rischi'!$2:$3</definedName>
    <definedName function="false" hidden="false" localSheetId="0" name="_xlnm.Print_Titles_0_0_0_0_0_0_0_0_0_0_0_0_0_0_0_0" vbProcedure="false">'analisi dei rischi'!$2:$3</definedName>
    <definedName function="false" hidden="false" localSheetId="0" name="_xlnm.Print_Titles_0_0_0_0_0_0_0_0_0_0_0_0_0_0_0_0_0" vbProcedure="false">'analisi dei rischi'!$2:$3</definedName>
    <definedName function="false" hidden="false" localSheetId="0" name="_xlnm.Print_Titles_0_0_0_0_0_0_0_0_0_0_0_0_0_0_0_0_0_0" vbProcedure="false">'analisi dei rischi'!$2:$3</definedName>
    <definedName function="false" hidden="false" localSheetId="1" name="_xlnm.Print_Area" vbProcedure="false">calcolo!#ref!</definedName>
    <definedName function="false" hidden="false" localSheetId="1" name="_xlnm.Print_Titles" vbProcedure="false">Calcolo!$2:$3</definedName>
    <definedName function="false" hidden="false" localSheetId="1" name="_xlnm.Print_Titles_0" vbProcedure="false">Calcolo!$2:$3</definedName>
    <definedName function="false" hidden="false" localSheetId="1" name="_xlnm.Print_Titles_0_0" vbProcedure="false">Calcolo!$2:$3</definedName>
    <definedName function="false" hidden="false" localSheetId="1" name="_xlnm.Print_Titles_0_0_0" vbProcedure="false">Calcolo!$2:$3</definedName>
    <definedName function="false" hidden="false" localSheetId="1" name="_xlnm.Print_Titles_0_0_0_0" vbProcedure="false">Calcolo!$2:$3</definedName>
    <definedName function="false" hidden="false" localSheetId="1" name="_xlnm.Print_Titles_0_0_0_0_0" vbProcedure="false">Calcolo!$2:$3</definedName>
    <definedName function="false" hidden="false" localSheetId="1" name="_xlnm.Print_Titles_0_0_0_0_0_0" vbProcedure="false">Calcolo!$2:$3</definedName>
    <definedName function="false" hidden="false" localSheetId="1" name="_xlnm.Print_Titles_0_0_0_0_0_0_0" vbProcedure="false">Calcolo!$2:$3</definedName>
    <definedName function="false" hidden="false" localSheetId="1" name="_xlnm.Print_Titles_0_0_0_0_0_0_0_0" vbProcedure="false">Calcolo!$2:$3</definedName>
    <definedName function="false" hidden="false" localSheetId="1" name="_xlnm.Print_Titles_0_0_0_0_0_0_0_0_0" vbProcedure="false">Calcolo!$2:$3</definedName>
    <definedName function="false" hidden="false" localSheetId="1" name="_xlnm.Print_Titles_0_0_0_0_0_0_0_0_0_0" vbProcedure="false">Calcolo!$2:$3</definedName>
    <definedName function="false" hidden="false" localSheetId="1" name="_xlnm.Print_Titles_0_0_0_0_0_0_0_0_0_0_0" vbProcedure="false">Calcolo!$2:$3</definedName>
    <definedName function="false" hidden="false" localSheetId="1" name="_xlnm.Print_Titles_0_0_0_0_0_0_0_0_0_0_0_0" vbProcedure="false">Calcolo!$2:$3</definedName>
    <definedName function="false" hidden="false" localSheetId="1" name="_xlnm.Print_Titles_0_0_0_0_0_0_0_0_0_0_0_0_0" vbProcedure="false">Calcolo!$2:$3</definedName>
    <definedName function="false" hidden="false" localSheetId="1" name="_xlnm.Print_Titles_0_0_0_0_0_0_0_0_0_0_0_0_0_0" vbProcedure="false">Calcolo!$2:$3</definedName>
    <definedName function="false" hidden="false" localSheetId="1" name="_xlnm.Print_Titles_0_0_0_0_0_0_0_0_0_0_0_0_0_0_0" vbProcedure="false">Calcolo!$2:$3</definedName>
    <definedName function="false" hidden="false" localSheetId="1" name="_xlnm.Print_Titles_0_0_0_0_0_0_0_0_0_0_0_0_0_0_0_0" vbProcedure="false">Calcolo!$2:$3</definedName>
    <definedName function="false" hidden="false" localSheetId="1" name="_xlnm.Print_Titles_0_0_0_0_0_0_0_0_0_0_0_0_0_0_0_0_0" vbProcedure="false">Calcolo!$2:$3</definedName>
    <definedName function="false" hidden="false" localSheetId="1" name="_xlnm.Print_Titles_0_0_0_0_0_0_0_0_0_0_0_0_0_0_0_0_0_0" vbProcedure="false">Calcolo!$2:$3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<sst xmlns="http://schemas.openxmlformats.org/spreadsheetml/2006/main" count="3384" uniqueCount="248">
  <si>
    <t xml:space="preserve">AREA A - Acquisizione e gestione del Personale </t>
  </si>
  <si>
    <t xml:space="preserve">PROCESSI</t>
  </si>
  <si>
    <t xml:space="preserve">aree / uffici coinvolti.</t>
  </si>
  <si>
    <t xml:space="preserve">responsabile</t>
  </si>
  <si>
    <t xml:space="preserve">descrizione rischi</t>
  </si>
  <si>
    <t xml:space="preserve">ANALISI DEL RISCHIO</t>
  </si>
  <si>
    <t xml:space="preserve">VALUTAZIONE COMPLESSIVA DEL RISCHIO</t>
  </si>
  <si>
    <t xml:space="preserve">fattori abilitanti</t>
  </si>
  <si>
    <t xml:space="preserve">Indicatori di rischio</t>
  </si>
  <si>
    <t xml:space="preserve">Adozione atti generali e di programmazione
</t>
  </si>
  <si>
    <t xml:space="preserve">Area Finanziaria   Servizio Risorse Umane</t>
  </si>
  <si>
    <t xml:space="preserve">Titolare P.O. n. 2       Area Finanziaria</t>
  </si>
  <si>
    <t xml:space="preserve">Mancanza del rispetto dei requisiti minimi previsti dalla normativa nazionale.
Individuazione delle priorità sulla base di requisiti di accesso personalizzati e non di esigenze oggettive. 
Procedere al reclutamento per figure particolari.</t>
  </si>
  <si>
    <t xml:space="preserve">FATTORI ABILITANTI </t>
  </si>
  <si>
    <t xml:space="preserve">CRITERI DEGLI INDICATORI DI RISCHIO</t>
  </si>
  <si>
    <t xml:space="preserve">presenza di misure di controllo</t>
  </si>
  <si>
    <t xml:space="preserve">Basso</t>
  </si>
  <si>
    <t xml:space="preserve">livello di interesse “esterno”</t>
  </si>
  <si>
    <t xml:space="preserve">Medio</t>
  </si>
  <si>
    <t xml:space="preserve">trasparenza</t>
  </si>
  <si>
    <t xml:space="preserve">grado di discrezionalità del decisore interno alla PA</t>
  </si>
  <si>
    <t xml:space="preserve">Complessità del Processo</t>
  </si>
  <si>
    <t xml:space="preserve">manifestazione di eventi corruttivi in passato nel processo/attività esaminata</t>
  </si>
  <si>
    <t xml:space="preserve"> </t>
  </si>
  <si>
    <t xml:space="preserve">responsabilità, numero di soggetti coinvolti e rotazione del personale</t>
  </si>
  <si>
    <t xml:space="preserve"> impatto sull'operatività e l'organizzazione</t>
  </si>
  <si>
    <t xml:space="preserve">inadeguatezza o assenza di competenze del personale addetto ai processi</t>
  </si>
  <si>
    <t xml:space="preserve">formazione, consapevolezza comportamentale e deontologica</t>
  </si>
  <si>
    <t xml:space="preserve">VALORE MEDIO INDICE</t>
  </si>
  <si>
    <t xml:space="preserve">Assunzione di personale
</t>
  </si>
  <si>
    <t xml:space="preserve">Previsioni di requisiti di accesso "personalizzati" ed insufficienza di meccanismi oggettivi e trasparenti idonei a verificare il possesso dei requisiti attitudinali e professionali richiesti in relazione alla posizione da coprire allo scopo di reclutare condidati particolari.
Irregolare composizione della commissione di concorso finalizzata al reclutamento di candidati particolari.
Valutazioni soggettive. Consentire integrazioni di dichiarazioni e documenti alla domanda di partecipazione, non consentite, al fine di favorire candidati particolari.
Inosservanza delle regole procedurali nella predisposizione delle prove ed elusione della cogenza della regola dell’anonimato per la prova scritta.
Artificiosa determinazione dei criteri di valutazione delle prove allo scopo di reclutare candidati particolari.
</t>
  </si>
  <si>
    <t xml:space="preserve">Alto</t>
  </si>
  <si>
    <t xml:space="preserve">Contrattazione decentrata</t>
  </si>
  <si>
    <t xml:space="preserve">Individuazione criteri ad personam (per favorire gli iscritti). Inosservanza delle regole procedurali </t>
  </si>
  <si>
    <t xml:space="preserve">Gestione del personale</t>
  </si>
  <si>
    <t xml:space="preserve">Inosservanza delle regole procedurali a garanzia della trasparenza e dell’imparzialità.
Irregolarità colpose o dolose nelle procedure, al fine di favorire o sfavorire determinati soggetti.
Progressioni di carriera accordate illegittimamente allo scopo di agevolare dipendenti/candidati particolari.</t>
  </si>
  <si>
    <t xml:space="preserve">CRITERI DEGLI INDICATORI DI RISCHIO come da descrizione come da PTPC cap. 4.2. B</t>
  </si>
  <si>
    <t xml:space="preserve">AREA B - Contratti pubblici </t>
  </si>
  <si>
    <t xml:space="preserve">Programmazione opere pubbliche
</t>
  </si>
  <si>
    <t xml:space="preserve">Area Tecnica Servizio Lavori Pubblici</t>
  </si>
  <si>
    <t xml:space="preserve">Titolare P.O.  n.  4       Area Tecnica</t>
  </si>
  <si>
    <t xml:space="preserve">Definizione di opera non rispondente a criteri di efficienza/efficacia/economicità ma alla volontà di premiare interessi particolari
Intempestiva predisposizione ed approvazione degli strumenti di programmazione</t>
  </si>
  <si>
    <t xml:space="preserve">Programmazione acquisto di beni e servizi</t>
  </si>
  <si>
    <t xml:space="preserve">Tutte le Aree</t>
  </si>
  <si>
    <t xml:space="preserve">Tutti i Responsabili </t>
  </si>
  <si>
    <t xml:space="preserve">Definizione di un fabbisogno non rispondente a criteri di efficienza/efficacia/economicità ma alla volontà di premiare interessi particolari
Intempestiva predisposizione ed approvazione degli strumenti di programmazione</t>
  </si>
  <si>
    <t xml:space="preserve">Progettazione gara: affidamento lavori, forniture e servizi con procedura aperta o negoziata</t>
  </si>
  <si>
    <t xml:space="preserve">Scelta di particolari tipologie di contratto (es. appalto integrato, concessione, leasing ecc.)  al fine di favorire un concorrente 
Artificioso frazionamento di appalti per far rientrare gli importi di affidamento entro i limiti stabiliti per il ricorso alla procedura negoziata</t>
  </si>
  <si>
    <t xml:space="preserve">Progettazione gara:
affidamento diretto lavori, forniture e servizi</t>
  </si>
  <si>
    <t xml:space="preserve">Ricorso all'istituto al fine di favorire un soggetto predeterminato</t>
  </si>
  <si>
    <t xml:space="preserve">Selezione del contraente:
affidamento diretto lavori, forniture e servizi</t>
  </si>
  <si>
    <t xml:space="preserve">Affidamento ripetuto al medesimo soggetto</t>
  </si>
  <si>
    <t xml:space="preserve">Selezione del contraente:
affidamento lavori, forniture e servizi con procedura aperta o negoziata</t>
  </si>
  <si>
    <t xml:space="preserve">Scelta di specifici criteri pesi e punteggi che, in una gara con il criterio di aggiudicazione dell’offerta economicamente più vantaggiosa, possano favorire o sfavorire determinati concorrenti 
Definizione di particolari requisiti di qualificazione al fine di favorire un’impresa o escluderne altre
Accordi collusivi tra le imprese volti a manipolarne gli esiti di una gara</t>
  </si>
  <si>
    <t xml:space="preserve">Selezione del contraente:
nomina commissione in una gara con procedura con offerta economicamente più vantaggiosa</t>
  </si>
  <si>
    <t xml:space="preserve">Componente della commissione di gara colluso con concorrente</t>
  </si>
  <si>
    <t xml:space="preserve">Selezione del contraente:
lavori della commissione in gara con procedura con offerta economicamente più vantaggiosa</t>
  </si>
  <si>
    <t xml:space="preserve">Discrezionalità tecnica utilizzata per favorire un soggetto predeterminato</t>
  </si>
  <si>
    <t xml:space="preserve">Selezione del contraente:
annullamento gara, revoca del bando ovvero mancata adozione provvedimento di aggiudicazione definitiva </t>
  </si>
  <si>
    <t xml:space="preserve">Bloccare una gara il cui risultato si sia rivelato diverso da quello atteso o per concedere un indennizzo all’aggiudicatario</t>
  </si>
  <si>
    <t xml:space="preserve">Esecuzione del contratto:
autorizzazione al subappalto</t>
  </si>
  <si>
    <t xml:space="preserve">Titolare P.O. n. 4 Area Tecnica</t>
  </si>
  <si>
    <t xml:space="preserve">Subappalto quale modalità di distribuzione di vantaggi per effetto di accordo collusivo intervenuto in precedenza fra i partecipanti alla gara dell'appalto principale</t>
  </si>
  <si>
    <t xml:space="preserve">Esecuzione del contratto:
approvazione perizia suppletiva o di variante al contratto stipulato</t>
  </si>
  <si>
    <t xml:space="preserve">Non corretta classificazione della variante al fine di permetterne l'approvazione
Mancata rilevazione di errore progettuale
 Ottenimento da parte dell’affidatario di vantaggi ingiusti </t>
  </si>
  <si>
    <t xml:space="preserve">Concessione all’affidatario di vantaggi ingiusti</t>
  </si>
  <si>
    <t xml:space="preserve">Esecuzione collaudi</t>
  </si>
  <si>
    <t xml:space="preserve">Abusi/Irregolarità nella vigilanza e contabilizzazione lavori per favorire l’impresa esecutrice</t>
  </si>
  <si>
    <t xml:space="preserve">Contabilizzazione lavori</t>
  </si>
  <si>
    <t xml:space="preserve">Affidamento lavori d’urgenza LL.PP. (art. 175/176 D.P.R. 207/2010)</t>
  </si>
  <si>
    <t xml:space="preserve">Discrezionalità interpretativa della normativa vigente in materia di “urgenza” nell’ambito dei lavori pubblici</t>
  </si>
  <si>
    <t xml:space="preserve">AREA C – PROVVEDIMENTI AMPLIATIVI DELLA SFERA GIURDICA DEI DESTINATARI PRIVI DI EFFETTO ECONOMICO DIRETTTO ED  IMMEDIATO PER IL DESTINATARIO</t>
  </si>
  <si>
    <t xml:space="preserve">Autorizzazione varie in materia di grandi strutture di vendita, somministrazione di alimenti e bevande e di commercio su aree pubbliche</t>
  </si>
  <si>
    <t xml:space="preserve">Area  Atività Produttive</t>
  </si>
  <si>
    <t xml:space="preserve">Titolare P.O. n. 1                       Area  Atività Produttive</t>
  </si>
  <si>
    <t xml:space="preserve">Violazione degli atti di pianificazione o programmazione di settore allo scopo di consentire il rilascio dell’autorizzazione a richiedenti particolari che non ne avrebbero titolo
Dichiarazioni mendaci ovvero uso di falsa documentazione</t>
  </si>
  <si>
    <t xml:space="preserve">Autorizzazioni per sale giochi, autorizzazione per trattenimenti pubblici, autorizzazioni per attrazioni viaggianti</t>
  </si>
  <si>
    <t xml:space="preserve">Violazione delle regole procedurali disciplinanti le autorizzazione di pubblica sicurezza allo scopo di consentire il rilascio dell’autorizzazione a richiedenti particolari che non ne avrebbero titolo
Dichiarazioni mendaci ovvero uso di falsa documentazione</t>
  </si>
  <si>
    <t xml:space="preserve">Concessione spazi pubblici per eventi promozionali/culturali</t>
  </si>
  <si>
    <t xml:space="preserve">Indebita concessione per favorire un particolare soggetto</t>
  </si>
  <si>
    <t xml:space="preserve">AREA D – PROVVEDIMENTI AMPLIATIVI DELLA SFERA GIURDICA DEI DESTINATARI CON EFFETTO ECONOMICO DIRETTTO ED  IMMEDIATO PER IL DESTINATARIO</t>
  </si>
  <si>
    <t xml:space="preserve">Concessione di benefici economici a persone fisiche</t>
  </si>
  <si>
    <t xml:space="preserve">Tutti i Titolari di P.O.</t>
  </si>
  <si>
    <t xml:space="preserve">Dichiarazioni ISEE mendaci</t>
  </si>
  <si>
    <t xml:space="preserve">Concessione di benefici economici o altre utilità ad enti ed associazioni per finalità sociali e culturali</t>
  </si>
  <si>
    <t xml:space="preserve">Area Finanziaria Servizio cultura</t>
  </si>
  <si>
    <t xml:space="preserve">Titolare P.O. n. 2 Area Finanziaria</t>
  </si>
  <si>
    <t xml:space="preserve">Dichiarazioni mendaci e uso di falsa documentazione</t>
  </si>
  <si>
    <t xml:space="preserve">AREA E – GESTIONE DELLE ENTRATE, DELLE SPESE E DEL PATRIMONIO</t>
  </si>
  <si>
    <t xml:space="preserve">Accertamento entrate tributarie</t>
  </si>
  <si>
    <t xml:space="preserve">Area Finanziaria Servizio Tributi </t>
  </si>
  <si>
    <t xml:space="preserve">Omessa registrazione credito nei confronti di contribuente</t>
  </si>
  <si>
    <t xml:space="preserve">Accertamento entrate extratributarie e patrimoniali</t>
  </si>
  <si>
    <t xml:space="preserve">Omessa registrazione credito nei confronti di fruitore di un servizio</t>
  </si>
  <si>
    <t xml:space="preserve">Riscossione ordinaria</t>
  </si>
  <si>
    <t xml:space="preserve">Indebita cancellazione di crediti</t>
  </si>
  <si>
    <t xml:space="preserve">Riscossione coattiva</t>
  </si>
  <si>
    <t xml:space="preserve">Omessa attivazione procedure di riscossione coattiva o errata indicazione dell’importo da riscuotere</t>
  </si>
  <si>
    <t xml:space="preserve">Assunzione impegni di spesa</t>
  </si>
  <si>
    <t xml:space="preserve">Area Finanziaria Servizio Ragioneria </t>
  </si>
  <si>
    <t xml:space="preserve">Sovradimensionamento della spesa o della prestazione</t>
  </si>
  <si>
    <t xml:space="preserve">Liquidazioni</t>
  </si>
  <si>
    <t xml:space="preserve">
Mancata corrispondenza fra il creditore liquidato e il destinatario del provvedimento di impegno 
Falsa attestazione della avvenuta corretta effettuazione della prestazione 
</t>
  </si>
  <si>
    <t xml:space="preserve">Pagamenti</t>
  </si>
  <si>
    <t xml:space="preserve">Mancato rispetto dei tempi di pagamento per indurre il destinatario ad azioni illecite volte a sbloccare o accelerare il pagamento medesimo 
Mancata corrispondenza con i dati indicati nel provvedimento di liquidazione</t>
  </si>
  <si>
    <t xml:space="preserve">Alienazione beni immobili e mobili</t>
  </si>
  <si>
    <t xml:space="preserve">Area Tecnica     Lavori Pubblici</t>
  </si>
  <si>
    <t xml:space="preserve">Valutazione del bene sottostimata per favorire un particolare acquirente</t>
  </si>
  <si>
    <t xml:space="preserve">Concessione/locazione di beni immobili</t>
  </si>
  <si>
    <t xml:space="preserve">Valutazione sottostimata del canone di concessione/locazione</t>
  </si>
  <si>
    <t xml:space="preserve">Concessioni/locazioni di beni immobili con scomputo di interventi dal canone di concessione/locazione</t>
  </si>
  <si>
    <t xml:space="preserve">Sovrastima del valore degli interventi da realizzare a scomputo</t>
  </si>
  <si>
    <t xml:space="preserve">Gestione prestiti libri/opere</t>
  </si>
  <si>
    <t xml:space="preserve">Area Finanziaria Servizio Biblioteca</t>
  </si>
  <si>
    <t xml:space="preserve">Sottrazione opere
Omessa registrazione prestiti</t>
  </si>
  <si>
    <t xml:space="preserve">AREA F – CONTROLLI, VERIFICHE, ISPEZIONI E SANZIONI</t>
  </si>
  <si>
    <t xml:space="preserve">Attività di controllo su SCIA edilizia</t>
  </si>
  <si>
    <t xml:space="preserve">Area Tecnica Servizio Edilizia privata</t>
  </si>
  <si>
    <t xml:space="preserve">Inosservanza delle regole procedurali per i controlli nei termini sulle SCIA allo scopo di non far rilevare la mancanza dei requisiti e presupposti per l'esercizio delle attività</t>
  </si>
  <si>
    <t xml:space="preserve">Attività di controllo su SCIA attività produttive</t>
  </si>
  <si>
    <t xml:space="preserve">Area Attività Produttive</t>
  </si>
  <si>
    <t xml:space="preserve">Inosservanza delle regole procedurali per i controlli nei termini sulle SCIA allo scopo di non far rilevare la mancanza dei requisiti e presupposti per l'esercizio delle attività
Dichiarazioni mendaci ovvero uso di falsa documentazione</t>
  </si>
  <si>
    <t xml:space="preserve">Controlli in materia tributaria, commerciale ed edilizia</t>
  </si>
  <si>
    <t xml:space="preserve">Disparità di trattamento nell'individuazione dei soggetti da controllare
Disomogeneità delle valutazioni e dei controlli con omissione di atti d’ufficio al fine di favorire soggetti predeterminati</t>
  </si>
  <si>
    <t xml:space="preserve">Controlli  e accertamento infrazioni a leggi nazionali e regionali e ai regolamenti comunali</t>
  </si>
  <si>
    <t xml:space="preserve">Area Vigilanza e Protezione Civile</t>
  </si>
  <si>
    <t xml:space="preserve">Titolare P.O. n. 3         Polizia Locale</t>
  </si>
  <si>
    <t xml:space="preserve">Disomogeneità delle valutazioni e dei controlli con omissione di atti d’ufficio al fine di favorire soggetti predeterminati</t>
  </si>
  <si>
    <t xml:space="preserve">Controlli  e accertamento infrazioni al codice della strada e relative leggi complementari</t>
  </si>
  <si>
    <t xml:space="preserve">Gestione atti di accertamento delle violazioni</t>
  </si>
  <si>
    <t xml:space="preserve">Mancato rispetto dei termini di notifica</t>
  </si>
  <si>
    <t xml:space="preserve">AREA G – INCARICHI E NOMINE</t>
  </si>
  <si>
    <t xml:space="preserve">Affidamento incarichi di collaborazione e consulenza (art. 7 c. 6 e segg. D. Lgs. 165/2001)</t>
  </si>
  <si>
    <t xml:space="preserve">
Motivazione generica e tautologica circa la sussistenza dei presupposti di legge per il conferimento di incarichi professionali allo scopo di agevolare soggetti particolari 
Previsioni di requisiti di accesso “personalizzati” e Inosservanza delle regole procedurali a garanzia della trasparenza e dell’imparzialità della selezione</t>
  </si>
  <si>
    <t xml:space="preserve">Autorizzazione incarichi extra istituzionali ai dipendenti</t>
  </si>
  <si>
    <t xml:space="preserve">Mancata verifica di assenza di situazioni di conflitto di interesse</t>
  </si>
  <si>
    <t xml:space="preserve">Affidamento incarico posizione organizzativa</t>
  </si>
  <si>
    <t xml:space="preserve">Affidamento dell’incarico di P.O. in violazione delle disposizioni in materia di inconferibilità e incompatibilità ai sensi del D. Lgs. n.39/2013</t>
  </si>
  <si>
    <t xml:space="preserve">Nomina rappresentanti presso enti esterni</t>
  </si>
  <si>
    <t xml:space="preserve">Mancata effettuazione delle verifiche sulla sussistenza dei requisiti richiesti</t>
  </si>
  <si>
    <t xml:space="preserve">AREA H – AFFARI LEGALI E CONTENZIOSO</t>
  </si>
  <si>
    <t xml:space="preserve">Gestione sinistri e risarcimenti</t>
  </si>
  <si>
    <t xml:space="preserve">Area Finanziaria </t>
  </si>
  <si>
    <t xml:space="preserve">Risarcimenti non dovuti o incrementati</t>
  </si>
  <si>
    <t xml:space="preserve">Conclusione accordi stragiudiziali</t>
  </si>
  <si>
    <t xml:space="preserve">Non proporzionata ripartizione delle reciproche concessioni</t>
  </si>
  <si>
    <t xml:space="preserve">AREA I – GOVERNO DEL TERRITORIO</t>
  </si>
  <si>
    <t xml:space="preserve">Pianificazione urbanistica: redazione del piano</t>
  </si>
  <si>
    <t xml:space="preserve">Area Tecnica Servizio Urbanistica</t>
  </si>
  <si>
    <t xml:space="preserve">Scelta o maggior consumo del suolo finalizzati a procurare un indebito vantaggio ai destinatari del provvedimento
Disparità di trattamento tra diversi proprietari dei suoli</t>
  </si>
  <si>
    <t xml:space="preserve">Pianificazione urbanistica: adozione, pubblicazione del piano e raccolta delle osservazioni</t>
  </si>
  <si>
    <t xml:space="preserve">Possibili asimmetrie informative grazie alle quali gruppi di interessi o privati proprietari vengono agevolati nella conoscenza e interpretazione dell’effettivo contenuto del piano adottato, con la possibilità di orientare e condizionare le scelte dall’esterno</t>
  </si>
  <si>
    <t xml:space="preserve">Pianificazione urbanistica: approvazione del piano</t>
  </si>
  <si>
    <t xml:space="preserve">Accoglimento di osservazioni che risultino in contrasto con gli obiettivi generali di tutela e razionale assetto del territorio
Mancata coerenza con lo strumento urbanistico generale con conseguente uso improprio del suolo e delle risorse naturali</t>
  </si>
  <si>
    <t xml:space="preserve">Pianificazione urbanistica attuativa: convenzione urbanistica</t>
  </si>
  <si>
    <t xml:space="preserve">Convenzione non sufficientemente dettagliata al fine di rendere non chiari e definiti gli obblighi assunti dal soggetto attuatore</t>
  </si>
  <si>
    <t xml:space="preserve">Pianificazione urbanistica attuativa: calcolo contributo di costruzione</t>
  </si>
  <si>
    <t xml:space="preserve">Non corretta commisurazione degli oneri dovuti in difetto o in eccesso al fine di favorire eventuali soggetti interessati</t>
  </si>
  <si>
    <t xml:space="preserve">Pianificazione urbanistica attuativa: individuazione opere di urbanizzazione</t>
  </si>
  <si>
    <t xml:space="preserve">Individuazione di un’opera come prioritaria, laddove essa, invece, sia a beneficio esclusivo o prevalente dell’operatore privato
Sovrastima del valore delle opere di urbanizzazione da realizzare a scomputo </t>
  </si>
  <si>
    <t xml:space="preserve">Pianificazione urbanistica attuativa: cessione delle aree</t>
  </si>
  <si>
    <t xml:space="preserve">Errata determinazione della quantità di aree da cedere</t>
  </si>
  <si>
    <t xml:space="preserve">Pianificazione urbanistica attuativa: perequazione delle aree a standard</t>
  </si>
  <si>
    <t xml:space="preserve">Elusione dei corretti rapporti tra spazi destinati agli insediamenti residenziali o produttivi e spazi a destinazione pubblica</t>
  </si>
  <si>
    <t xml:space="preserve">Pianificazione urbanistica attuativa: esecuzione opere di urbanizzazione</t>
  </si>
  <si>
    <t xml:space="preserve">Realizzazione opere quantitativamente e qualitativamente di minor pregio rispetto a quanto dedotto in convenzione</t>
  </si>
  <si>
    <t xml:space="preserve">Approvazione accordo urbanistico o di programma (art. 6 e 7 LR 11/2004)</t>
  </si>
  <si>
    <t xml:space="preserve">Sproporzione fra beneficio pubblico e privato</t>
  </si>
  <si>
    <t xml:space="preserve">Rilascio certificato di destinazione urbanistica</t>
  </si>
  <si>
    <t xml:space="preserve">Disomogeneità delle valutazioni
Non rispetto delle scadenze temporali
Non rispetto della cronologia nella presentazione delle istanze</t>
  </si>
  <si>
    <t xml:space="preserve">Rilascio titoli abilitativi edilizi</t>
  </si>
  <si>
    <t xml:space="preserve">Dichiarazioni mendaci ovvero uso di falsa documentazione</t>
  </si>
  <si>
    <t xml:space="preserve">Rilascio titoli abilitativi edilizi: assegnazione pratiche per l’istruttoria</t>
  </si>
  <si>
    <t xml:space="preserve">Istruttoria assegnata a personale dipendente in rapporto di contiguità con i professionisti o con aventi titolo al fine di orientare le decisioni edilizie</t>
  </si>
  <si>
    <t xml:space="preserve">Rilascio titoli abilitativi edilizi: richiesta di integrazioni documentali</t>
  </si>
  <si>
    <t xml:space="preserve">Richiesta di integrazioni documentali effettuata al fine di ottenere indebiti vantaggi</t>
  </si>
  <si>
    <t xml:space="preserve">Rilascio titoli abilitativi edilizi: calcolo contributo di costruzione</t>
  </si>
  <si>
    <t xml:space="preserve">Errato calcolo del contributo di costruzione al fine di ottenere indebiti vantaggi</t>
  </si>
  <si>
    <t xml:space="preserve">AREA M – SERVIZI DEMOGRAFICI</t>
  </si>
  <si>
    <t xml:space="preserve">Iscrizione anagrafica</t>
  </si>
  <si>
    <t xml:space="preserve">Area Demografica</t>
  </si>
  <si>
    <t xml:space="preserve">Errata applicazione normativa in merito all’iscrizione cittadini stranieri e comunitari</t>
  </si>
  <si>
    <t xml:space="preserve">Imanifestazione di eventi corruttivi in passato nel processo/attività esaminata</t>
  </si>
  <si>
    <t xml:space="preserve">Cancellazione anagrafica</t>
  </si>
  <si>
    <t xml:space="preserve">Ingiustificata dilazione dei tempi Riconosciuta emigrazione all’estero a non aventi titolo</t>
  </si>
  <si>
    <t xml:space="preserve">Rilascio carta di identità </t>
  </si>
  <si>
    <t xml:space="preserve">Rilascio a non aventi diritto o senza procedura di identificazione</t>
  </si>
  <si>
    <t xml:space="preserve">Rinnovo della dichiarazione di dimora abituale</t>
  </si>
  <si>
    <t xml:space="preserve">Mancata o scorretta applicazione dei requisiti</t>
  </si>
  <si>
    <t xml:space="preserve">Rilascio attestazione di soggiorno</t>
  </si>
  <si>
    <t xml:space="preserve">Illegittima valutazione dei requisiti </t>
  </si>
  <si>
    <t xml:space="preserve">Attribuzione numeri civici</t>
  </si>
  <si>
    <t xml:space="preserve">Ingiustificata dilazione dei tempi </t>
  </si>
  <si>
    <t xml:space="preserve">Censimento e rilevazioni varie</t>
  </si>
  <si>
    <t xml:space="preserve">Rilevazioni non corrispondenti alla realtà dei fatti</t>
  </si>
  <si>
    <t xml:space="preserve">Rilascio certificazioni</t>
  </si>
  <si>
    <t xml:space="preserve">Indebito rilascio di certificazioni e mancata applicazione della normativa sull’imposta di bollo</t>
  </si>
  <si>
    <t xml:space="preserve">Denunce di nascita e morte</t>
  </si>
  <si>
    <t xml:space="preserve">Mancata o scorretta applicazione normativa di riferimento</t>
  </si>
  <si>
    <t xml:space="preserve">Atti di Stato civile  pubblicazione di matrimonio</t>
  </si>
  <si>
    <t xml:space="preserve">Ingiustificata dilazione dei tempi
-----------------------------------------------------Illegittima valutazione dei requisiti</t>
  </si>
  <si>
    <t xml:space="preserve">Celebrazioni di matrimonio</t>
  </si>
  <si>
    <t xml:space="preserve">Ingiustificata dilazione dei tempi
----------------------------------------------------Mancata o scorretta applicazione normativa di riferimento</t>
  </si>
  <si>
    <t xml:space="preserve">Costituzione di unioni civili</t>
  </si>
  <si>
    <t xml:space="preserve">Ricevimento giuramento di cittadinanza</t>
  </si>
  <si>
    <t xml:space="preserve">Ingiustificata dilazione dei tempi</t>
  </si>
  <si>
    <t xml:space="preserve">Riconoscimento della cittadinanza italiana “iure sanguinis”</t>
  </si>
  <si>
    <t xml:space="preserve">Ingiustificata dilazione dei tempi e mancata o scorretta applicazione normativa di riferimento</t>
  </si>
  <si>
    <t xml:space="preserve">Trascrizione atti dall’estero</t>
  </si>
  <si>
    <t xml:space="preserve">Cambiamento di nome e cognome</t>
  </si>
  <si>
    <t xml:space="preserve">Adozioni</t>
  </si>
  <si>
    <t xml:space="preserve">Ingiustificata dilazione dei tempi
Mancata o scorretta applicazione normativa di riferimento</t>
  </si>
  <si>
    <t xml:space="preserve">Separazioni e divorzi</t>
  </si>
  <si>
    <t xml:space="preserve">Concessioni cimiteriali</t>
  </si>
  <si>
    <t xml:space="preserve">Mancata o scorretta applicazione delle norme
Ingiustificata dilazione dei tempi</t>
  </si>
  <si>
    <t xml:space="preserve">Estumulazioni e esumazioni ordinarie e straordinarie</t>
  </si>
  <si>
    <t xml:space="preserve">Tenuta e revisione delle liste elettorali</t>
  </si>
  <si>
    <t xml:space="preserve">Iscrizione di soggetto privo dei requisiti previsti dalla normativa</t>
  </si>
  <si>
    <t xml:space="preserve">Organizzazione e gestione della consultazione elettorale</t>
  </si>
  <si>
    <t xml:space="preserve">Omesso controllo firme dei sottoscrittori di lista</t>
  </si>
  <si>
    <t xml:space="preserve">Tenuta dei registri di leva</t>
  </si>
  <si>
    <t xml:space="preserve">Omesso aggiornamento</t>
  </si>
  <si>
    <t xml:space="preserve">AREA N – AFFARI ISTITUZIONALI</t>
  </si>
  <si>
    <t xml:space="preserve">Gestione del protocollo</t>
  </si>
  <si>
    <t xml:space="preserve">Area Amministrativa</t>
  </si>
  <si>
    <t xml:space="preserve">Omessa/falsa/ritardata registrazione del documento</t>
  </si>
  <si>
    <t xml:space="preserve">Funzionamento organi collegiali</t>
  </si>
  <si>
    <t xml:space="preserve">
Irritualità della convocazione 
Violazione norme procedurali</t>
  </si>
  <si>
    <t xml:space="preserve">Gestione atti deliberativi</t>
  </si>
  <si>
    <t xml:space="preserve">
Verbalizzazione non corretta
Ritardata pubblicazione</t>
  </si>
  <si>
    <t xml:space="preserve">Accesso agli atti </t>
  </si>
  <si>
    <t xml:space="preserve">Scorretta applicazione della normativa 
Ingiustificata dilazione dei tempi</t>
  </si>
  <si>
    <t xml:space="preserve">basso</t>
  </si>
  <si>
    <t xml:space="preserve">check</t>
  </si>
  <si>
    <t xml:space="preserve">FATTORI ABILITANTI Descrizione come da PTPC cap. 4.2 A</t>
  </si>
  <si>
    <t xml:space="preserve">tot fattori</t>
  </si>
  <si>
    <t xml:space="preserve">Tot criteri</t>
  </si>
  <si>
    <t xml:space="preserve">tot</t>
  </si>
  <si>
    <t xml:space="preserve">VALORE indice tot</t>
  </si>
  <si>
    <t xml:space="preserve">FATTORI ABILITANTI</t>
  </si>
  <si>
    <t xml:space="preserve">INDICATORI DI RISCHIO</t>
  </si>
  <si>
    <t xml:space="preserve">LIVELLO COMPLESSIVO DI RISCHIO</t>
  </si>
  <si>
    <t xml:space="preserve">0-0</t>
  </si>
  <si>
    <t xml:space="preserve">ALTO</t>
  </si>
  <si>
    <t xml:space="preserve">CRITICO</t>
  </si>
  <si>
    <t xml:space="preserve">MEDIO</t>
  </si>
  <si>
    <t xml:space="preserve">BASSO</t>
  </si>
  <si>
    <t xml:space="preserve">MINIMO</t>
  </si>
</sst>
</file>

<file path=xl/styles.xml><?xml version="1.0" encoding="utf-8"?>
<styleSheet xmlns="http://schemas.openxmlformats.org/spreadsheetml/2006/main">
  <numFmts count="2">
    <numFmt numFmtId="164" formatCode="General"/>
    <numFmt numFmtId="165" formatCode="0.00"/>
  </numFmts>
  <fonts count="10">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2"/>
      <charset val="1"/>
    </font>
    <font>
      <b val="true"/>
      <sz val="10"/>
      <name val="Calibri"/>
      <family val="2"/>
      <charset val="1"/>
    </font>
    <font>
      <sz val="10"/>
      <name val="Calibri"/>
      <family val="2"/>
      <charset val="1"/>
    </font>
    <font>
      <sz val="11"/>
      <name val="Calibri"/>
      <family val="2"/>
      <charset val="1"/>
    </font>
    <font>
      <sz val="11"/>
      <color rgb="FFFF0000"/>
      <name val="Calibri"/>
      <family val="2"/>
      <charset val="1"/>
    </font>
    <font>
      <sz val="11"/>
      <color rgb="FF000000"/>
      <name val="Calibri"/>
      <family val="2"/>
      <charset val="1"/>
    </font>
  </fonts>
  <fills count="5">
    <fill>
      <patternFill patternType="none"/>
    </fill>
    <fill>
      <patternFill patternType="gray125"/>
    </fill>
    <fill>
      <patternFill patternType="solid">
        <fgColor rgb="FFFFFF00"/>
        <bgColor rgb="FFFFFF00"/>
      </patternFill>
    </fill>
    <fill>
      <patternFill patternType="solid">
        <fgColor rgb="FFDBEEF4"/>
        <bgColor rgb="FFCCFFFF"/>
      </patternFill>
    </fill>
    <fill>
      <patternFill patternType="solid">
        <fgColor rgb="FFD9D9D9"/>
        <bgColor rgb="FFDBEEF4"/>
      </patternFill>
    </fill>
  </fills>
  <borders count="18">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style="thin"/>
      <right style="medium"/>
      <top style="medium"/>
      <bottom style="thin"/>
      <diagonal/>
    </border>
    <border diagonalUp="false" diagonalDown="false">
      <left style="thin"/>
      <right/>
      <top style="thin"/>
      <bottom style="thin"/>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right style="medium"/>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false" hidden="false"/>
    </xf>
    <xf numFmtId="164" fontId="5" fillId="3" borderId="2" xfId="0" applyFont="true" applyBorder="true" applyAlignment="true" applyProtection="true">
      <alignment horizontal="center" vertical="center" textRotation="0" wrapText="true" indent="0" shrinkToFit="false"/>
      <protection locked="false" hidden="false"/>
    </xf>
    <xf numFmtId="164" fontId="5" fillId="3"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false" hidden="false"/>
    </xf>
    <xf numFmtId="164" fontId="5" fillId="3" borderId="3" xfId="0" applyFont="true" applyBorder="true" applyAlignment="true" applyProtection="true">
      <alignment horizontal="center" vertical="center" textRotation="0" wrapText="true" indent="0" shrinkToFit="false"/>
      <protection locked="false" hidden="false"/>
    </xf>
    <xf numFmtId="164" fontId="5" fillId="3" borderId="3"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true">
      <alignment horizontal="center" vertical="center" textRotation="0" wrapText="true" indent="0" shrinkToFit="false"/>
      <protection locked="false" hidden="false"/>
    </xf>
    <xf numFmtId="164" fontId="7" fillId="0" borderId="5" xfId="0" applyFont="true" applyBorder="true" applyAlignment="true" applyProtection="true">
      <alignment horizontal="center" vertical="center" textRotation="0" wrapText="true" indent="0" shrinkToFit="false"/>
      <protection locked="false" hidden="false"/>
    </xf>
    <xf numFmtId="164" fontId="6" fillId="0" borderId="5" xfId="0" applyFont="true" applyBorder="true" applyAlignment="true" applyProtection="true">
      <alignment horizontal="center" vertical="center" textRotation="0" wrapText="true" indent="0" shrinkToFit="false"/>
      <protection locked="false" hidden="false"/>
    </xf>
    <xf numFmtId="164" fontId="6" fillId="0" borderId="5" xfId="0" applyFont="true" applyBorder="true" applyAlignment="true" applyProtection="false">
      <alignment horizontal="center" vertical="center" textRotation="0" wrapText="true" indent="0" shrinkToFit="false"/>
      <protection locked="true" hidden="false"/>
    </xf>
    <xf numFmtId="164" fontId="6" fillId="4" borderId="6" xfId="0" applyFont="true" applyBorder="true" applyAlignment="true" applyProtection="true">
      <alignment horizontal="center" vertical="center" textRotation="0" wrapText="true" indent="0" shrinkToFit="false"/>
      <protection locked="false" hidden="false"/>
    </xf>
    <xf numFmtId="164" fontId="6" fillId="0" borderId="6" xfId="0" applyFont="true" applyBorder="true" applyAlignment="true" applyProtection="true">
      <alignment horizontal="center" vertical="center" textRotation="0" wrapText="true" indent="0" shrinkToFit="false"/>
      <protection locked="false" hidden="false"/>
    </xf>
    <xf numFmtId="164" fontId="6" fillId="0" borderId="7" xfId="0" applyFont="true" applyBorder="true" applyAlignment="true" applyProtection="true">
      <alignment horizontal="center" vertical="center" textRotation="0" wrapText="true" indent="0" shrinkToFit="false"/>
      <protection locked="false" hidden="false"/>
    </xf>
    <xf numFmtId="164" fontId="6" fillId="0" borderId="8" xfId="0" applyFont="true" applyBorder="true" applyAlignment="true" applyProtection="true">
      <alignment horizontal="center" vertical="center" textRotation="0" wrapText="true" indent="0" shrinkToFit="false"/>
      <protection locked="false" hidden="false"/>
    </xf>
    <xf numFmtId="164" fontId="6" fillId="0" borderId="2" xfId="0" applyFont="true" applyBorder="true" applyAlignment="true" applyProtection="true">
      <alignment horizontal="center" vertical="center" textRotation="0" wrapText="true" indent="0" shrinkToFit="false"/>
      <protection locked="false" hidden="false"/>
    </xf>
    <xf numFmtId="164" fontId="6" fillId="0" borderId="9" xfId="0" applyFont="true" applyBorder="true" applyAlignment="true" applyProtection="true">
      <alignment horizontal="center" vertical="center" textRotation="0" wrapText="true" indent="0" shrinkToFit="false"/>
      <protection locked="false" hidden="false"/>
    </xf>
    <xf numFmtId="164" fontId="6" fillId="0" borderId="10" xfId="0" applyFont="true" applyBorder="true" applyAlignment="true" applyProtection="true">
      <alignment horizontal="center" vertical="center" textRotation="0" wrapText="true" indent="0" shrinkToFit="false"/>
      <protection locked="false" hidden="false"/>
    </xf>
    <xf numFmtId="165" fontId="6" fillId="0" borderId="10" xfId="0" applyFont="true" applyBorder="true" applyAlignment="true" applyProtection="true">
      <alignment horizontal="center" vertical="center" textRotation="0" wrapText="true" indent="0" shrinkToFit="false"/>
      <protection locked="true" hidden="false"/>
    </xf>
    <xf numFmtId="164" fontId="6" fillId="0" borderId="11" xfId="0" applyFont="true" applyBorder="true" applyAlignment="true" applyProtection="true">
      <alignment horizontal="center" vertical="center" textRotation="0" wrapText="true" indent="0" shrinkToFit="false"/>
      <protection locked="true" hidden="false"/>
    </xf>
    <xf numFmtId="165" fontId="6" fillId="0" borderId="12" xfId="0" applyFont="true" applyBorder="true" applyAlignment="true" applyProtection="true">
      <alignment horizontal="center" vertical="center" textRotation="0" wrapText="true" indent="0" shrinkToFit="false"/>
      <protection locked="true" hidden="false"/>
    </xf>
    <xf numFmtId="164" fontId="6" fillId="0" borderId="10" xfId="0" applyFont="true" applyBorder="true" applyAlignment="true" applyProtection="true">
      <alignment horizontal="center" vertical="center" textRotation="0" wrapText="true" indent="0" shrinkToFit="false"/>
      <protection locked="true" hidden="false"/>
    </xf>
    <xf numFmtId="165" fontId="6" fillId="0" borderId="10" xfId="0" applyFont="true" applyBorder="true" applyAlignment="true" applyProtection="true">
      <alignment horizontal="center" vertical="center" textRotation="0" wrapText="true" indent="0" shrinkToFit="false"/>
      <protection locked="false" hidden="false"/>
    </xf>
    <xf numFmtId="164" fontId="6" fillId="0" borderId="11" xfId="0" applyFont="true" applyBorder="true" applyAlignment="true" applyProtection="true">
      <alignment horizontal="center" vertical="center" textRotation="0" wrapText="true" indent="0" shrinkToFit="false"/>
      <protection locked="false" hidden="false"/>
    </xf>
    <xf numFmtId="165" fontId="6" fillId="0" borderId="12" xfId="0" applyFont="true" applyBorder="true" applyAlignment="true" applyProtection="true">
      <alignment horizontal="center" vertical="center" textRotation="0" wrapText="true" indent="0" shrinkToFit="false"/>
      <protection locked="fals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6" fillId="4" borderId="6" xfId="0" applyFont="true" applyBorder="true" applyAlignment="true" applyProtection="false">
      <alignment horizontal="center" vertical="center" textRotation="0" wrapText="true" indent="0" shrinkToFit="false"/>
      <protection locked="true" hidden="false"/>
    </xf>
    <xf numFmtId="164" fontId="6" fillId="4"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0" borderId="10" xfId="0" applyFont="true" applyBorder="true" applyAlignment="true" applyProtection="false">
      <alignment horizontal="center" vertical="center" textRotation="0" wrapText="true" indent="0" shrinkToFit="false"/>
      <protection locked="true" hidden="false"/>
    </xf>
    <xf numFmtId="164" fontId="8" fillId="0" borderId="13" xfId="0" applyFont="true" applyBorder="true" applyAlignment="true" applyProtection="false">
      <alignment horizontal="center" vertical="center" textRotation="0" wrapText="true" indent="0" shrinkToFit="false"/>
      <protection locked="true" hidden="false"/>
    </xf>
    <xf numFmtId="164" fontId="8" fillId="0" borderId="14" xfId="0" applyFont="true" applyBorder="true" applyAlignment="true" applyProtection="false">
      <alignment horizontal="center" vertical="center" textRotation="0" wrapText="true" indent="0" shrinkToFit="false"/>
      <protection locked="true" hidden="false"/>
    </xf>
    <xf numFmtId="164" fontId="8" fillId="0" borderId="15" xfId="0" applyFont="true" applyBorder="true" applyAlignment="true" applyProtection="false">
      <alignment horizontal="center" vertical="center" textRotation="0" wrapText="true" indent="0" shrinkToFit="false"/>
      <protection locked="true" hidden="false"/>
    </xf>
    <xf numFmtId="164" fontId="8" fillId="0" borderId="16"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center" vertical="center" textRotation="0" wrapText="true" indent="0" shrinkToFit="false"/>
      <protection locked="true" hidden="false"/>
    </xf>
    <xf numFmtId="164" fontId="0" fillId="0" borderId="16" xfId="0" applyFont="true" applyBorder="tru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W725"/>
  <sheetViews>
    <sheetView showFormulas="false" showGridLines="true" showRowColHeaders="true" showZeros="true" rightToLeft="false" tabSelected="true" showOutlineSymbols="true" defaultGridColor="true" view="normal" topLeftCell="A88" colorId="64" zoomScale="82" zoomScaleNormal="82" zoomScalePageLayoutView="100" workbookViewId="0">
      <selection pane="topLeft" activeCell="A2" activeCellId="0" sqref="A2"/>
    </sheetView>
  </sheetViews>
  <sheetFormatPr defaultRowHeight="14.5" zeroHeight="false" outlineLevelRow="0" outlineLevelCol="0"/>
  <cols>
    <col collapsed="false" customWidth="true" hidden="false" outlineLevel="0" max="1" min="1" style="1" width="4.44"/>
    <col collapsed="false" customWidth="true" hidden="false" outlineLevel="0" max="2" min="2" style="2" width="54.83"/>
    <col collapsed="false" customWidth="true" hidden="false" outlineLevel="0" max="3" min="3" style="2" width="16.18"/>
    <col collapsed="false" customWidth="true" hidden="false" outlineLevel="0" max="4" min="4" style="2" width="22.01"/>
    <col collapsed="false" customWidth="true" hidden="false" outlineLevel="0" max="5" min="5" style="3" width="29.71"/>
    <col collapsed="false" customWidth="true" hidden="false" outlineLevel="0" max="6" min="6" style="2" width="22.43"/>
    <col collapsed="false" customWidth="true" hidden="false" outlineLevel="0" max="7" min="7" style="2" width="10"/>
    <col collapsed="false" customWidth="true" hidden="false" outlineLevel="0" max="8" min="8" style="2" width="22.43"/>
    <col collapsed="false" customWidth="true" hidden="false" outlineLevel="0" max="9" min="9" style="2" width="9.73"/>
    <col collapsed="false" customWidth="true" hidden="false" outlineLevel="0" max="10" min="10" style="2" width="13.17"/>
    <col collapsed="false" customWidth="true" hidden="false" outlineLevel="0" max="12" min="11" style="2" width="8"/>
    <col collapsed="false" customWidth="true" hidden="false" outlineLevel="0" max="18" min="13" style="2" width="7.72"/>
    <col collapsed="false" customWidth="true" hidden="false" outlineLevel="0" max="23" min="19" style="2" width="7"/>
    <col collapsed="false" customWidth="true" hidden="false" outlineLevel="0" max="1025" min="24" style="2" width="15.18"/>
  </cols>
  <sheetData>
    <row r="1" customFormat="false" ht="14.5" hidden="false" customHeight="false" outlineLevel="0" collapsed="false">
      <c r="A1" s="4" t="s">
        <v>0</v>
      </c>
      <c r="B1" s="4"/>
      <c r="C1" s="4"/>
      <c r="D1" s="4"/>
      <c r="E1" s="4"/>
      <c r="F1" s="4"/>
      <c r="G1" s="4"/>
      <c r="H1" s="4"/>
      <c r="I1" s="4"/>
      <c r="J1" s="4"/>
    </row>
    <row r="2" customFormat="false" ht="26" hidden="false" customHeight="true" outlineLevel="0" collapsed="false">
      <c r="A2" s="5" t="s">
        <v>1</v>
      </c>
      <c r="B2" s="5"/>
      <c r="C2" s="5" t="s">
        <v>2</v>
      </c>
      <c r="D2" s="5" t="s">
        <v>3</v>
      </c>
      <c r="E2" s="6" t="s">
        <v>4</v>
      </c>
      <c r="F2" s="5" t="s">
        <v>5</v>
      </c>
      <c r="G2" s="5"/>
      <c r="H2" s="5"/>
      <c r="I2" s="5"/>
      <c r="J2" s="5" t="s">
        <v>6</v>
      </c>
      <c r="K2" s="7"/>
      <c r="L2" s="7"/>
      <c r="M2" s="7"/>
      <c r="N2" s="7"/>
      <c r="O2" s="7"/>
      <c r="P2" s="7"/>
      <c r="Q2" s="7"/>
      <c r="R2" s="7"/>
      <c r="S2" s="7"/>
      <c r="T2" s="7"/>
      <c r="U2" s="7"/>
      <c r="V2" s="7"/>
      <c r="W2" s="7"/>
    </row>
    <row r="3" customFormat="false" ht="15" hidden="false" customHeight="true" outlineLevel="0" collapsed="false">
      <c r="A3" s="8"/>
      <c r="B3" s="8"/>
      <c r="C3" s="8"/>
      <c r="D3" s="8"/>
      <c r="E3" s="9"/>
      <c r="F3" s="8" t="s">
        <v>7</v>
      </c>
      <c r="G3" s="8"/>
      <c r="H3" s="8" t="s">
        <v>8</v>
      </c>
      <c r="I3" s="8"/>
      <c r="J3" s="5"/>
      <c r="K3" s="7"/>
      <c r="L3" s="7"/>
      <c r="M3" s="7"/>
      <c r="N3" s="7"/>
      <c r="O3" s="7"/>
      <c r="P3" s="7"/>
      <c r="Q3" s="7"/>
      <c r="R3" s="7"/>
      <c r="S3" s="7"/>
      <c r="T3" s="7"/>
      <c r="U3" s="7"/>
      <c r="V3" s="7"/>
      <c r="W3" s="7"/>
    </row>
    <row r="4" customFormat="false" ht="60" hidden="false" customHeight="true" outlineLevel="0" collapsed="false">
      <c r="A4" s="10" t="n">
        <v>1</v>
      </c>
      <c r="B4" s="11" t="s">
        <v>9</v>
      </c>
      <c r="C4" s="12" t="s">
        <v>10</v>
      </c>
      <c r="D4" s="12" t="s">
        <v>11</v>
      </c>
      <c r="E4" s="13" t="s">
        <v>12</v>
      </c>
      <c r="F4" s="14" t="s">
        <v>13</v>
      </c>
      <c r="G4" s="15"/>
      <c r="H4" s="14" t="s">
        <v>14</v>
      </c>
      <c r="I4" s="16"/>
      <c r="J4" s="17"/>
      <c r="K4" s="7"/>
      <c r="L4" s="7"/>
      <c r="M4" s="7"/>
      <c r="N4" s="7"/>
      <c r="O4" s="7"/>
      <c r="P4" s="7"/>
      <c r="Q4" s="7"/>
      <c r="R4" s="7"/>
      <c r="S4" s="7"/>
      <c r="T4" s="7"/>
      <c r="U4" s="7"/>
      <c r="V4" s="7"/>
      <c r="W4" s="7"/>
    </row>
    <row r="5" customFormat="false" ht="60" hidden="false" customHeight="true" outlineLevel="0" collapsed="false">
      <c r="A5" s="10"/>
      <c r="B5" s="11"/>
      <c r="C5" s="11"/>
      <c r="D5" s="12"/>
      <c r="E5" s="13"/>
      <c r="F5" s="18" t="s">
        <v>15</v>
      </c>
      <c r="G5" s="18" t="s">
        <v>16</v>
      </c>
      <c r="H5" s="18" t="s">
        <v>17</v>
      </c>
      <c r="I5" s="18" t="s">
        <v>18</v>
      </c>
      <c r="J5" s="17"/>
      <c r="K5" s="7"/>
      <c r="L5" s="7"/>
      <c r="M5" s="7"/>
      <c r="N5" s="7"/>
      <c r="O5" s="7"/>
      <c r="P5" s="7"/>
      <c r="Q5" s="7"/>
      <c r="R5" s="7"/>
      <c r="S5" s="7"/>
      <c r="T5" s="7"/>
      <c r="U5" s="7"/>
      <c r="V5" s="7"/>
      <c r="W5" s="7"/>
    </row>
    <row r="6" customFormat="false" ht="60" hidden="false" customHeight="true" outlineLevel="0" collapsed="false">
      <c r="A6" s="10"/>
      <c r="B6" s="11"/>
      <c r="C6" s="11"/>
      <c r="D6" s="12"/>
      <c r="E6" s="13"/>
      <c r="F6" s="18" t="s">
        <v>19</v>
      </c>
      <c r="G6" s="18" t="s">
        <v>16</v>
      </c>
      <c r="H6" s="18" t="s">
        <v>20</v>
      </c>
      <c r="I6" s="18" t="s">
        <v>18</v>
      </c>
      <c r="J6" s="17"/>
      <c r="K6" s="7"/>
      <c r="L6" s="7"/>
      <c r="M6" s="7"/>
      <c r="N6" s="7"/>
      <c r="O6" s="7"/>
      <c r="P6" s="7"/>
      <c r="Q6" s="7"/>
      <c r="R6" s="7"/>
      <c r="S6" s="7"/>
      <c r="T6" s="7"/>
      <c r="U6" s="7"/>
      <c r="V6" s="7"/>
      <c r="W6" s="7"/>
    </row>
    <row r="7" customFormat="false" ht="60" hidden="false" customHeight="true" outlineLevel="0" collapsed="false">
      <c r="A7" s="10"/>
      <c r="B7" s="11"/>
      <c r="C7" s="11"/>
      <c r="D7" s="12"/>
      <c r="E7" s="13"/>
      <c r="F7" s="18" t="s">
        <v>21</v>
      </c>
      <c r="G7" s="18" t="s">
        <v>18</v>
      </c>
      <c r="H7" s="18" t="s">
        <v>22</v>
      </c>
      <c r="I7" s="18" t="s">
        <v>16</v>
      </c>
      <c r="J7" s="17"/>
      <c r="K7" s="7"/>
      <c r="L7" s="7"/>
      <c r="M7" s="7"/>
      <c r="N7" s="7"/>
      <c r="O7" s="7"/>
      <c r="P7" s="7"/>
      <c r="Q7" s="7" t="s">
        <v>23</v>
      </c>
      <c r="R7" s="7"/>
      <c r="S7" s="7"/>
      <c r="T7" s="7"/>
      <c r="U7" s="7"/>
      <c r="V7" s="7"/>
      <c r="W7" s="7"/>
    </row>
    <row r="8" customFormat="false" ht="60" hidden="false" customHeight="true" outlineLevel="0" collapsed="false">
      <c r="A8" s="10"/>
      <c r="B8" s="11"/>
      <c r="C8" s="11"/>
      <c r="D8" s="12"/>
      <c r="E8" s="13"/>
      <c r="F8" s="18" t="s">
        <v>24</v>
      </c>
      <c r="G8" s="18" t="s">
        <v>18</v>
      </c>
      <c r="H8" s="18" t="s">
        <v>25</v>
      </c>
      <c r="I8" s="18" t="s">
        <v>18</v>
      </c>
      <c r="J8" s="17"/>
      <c r="K8" s="7"/>
      <c r="L8" s="7"/>
      <c r="M8" s="7"/>
      <c r="N8" s="7"/>
      <c r="O8" s="7"/>
      <c r="P8" s="7"/>
      <c r="Q8" s="7"/>
      <c r="R8" s="7"/>
      <c r="S8" s="7"/>
      <c r="T8" s="7"/>
      <c r="U8" s="7"/>
      <c r="V8" s="7"/>
      <c r="W8" s="7"/>
    </row>
    <row r="9" customFormat="false" ht="60" hidden="false" customHeight="true" outlineLevel="0" collapsed="false">
      <c r="A9" s="10"/>
      <c r="B9" s="11"/>
      <c r="C9" s="11"/>
      <c r="D9" s="12"/>
      <c r="E9" s="13"/>
      <c r="F9" s="18" t="s">
        <v>26</v>
      </c>
      <c r="G9" s="18" t="s">
        <v>16</v>
      </c>
      <c r="H9" s="18"/>
      <c r="I9" s="19"/>
      <c r="J9" s="17"/>
      <c r="K9" s="7"/>
      <c r="L9" s="7"/>
      <c r="M9" s="7"/>
      <c r="N9" s="7"/>
      <c r="O9" s="7"/>
      <c r="P9" s="7"/>
      <c r="Q9" s="7"/>
      <c r="R9" s="7"/>
      <c r="S9" s="7"/>
      <c r="T9" s="7"/>
      <c r="U9" s="7"/>
      <c r="V9" s="7"/>
      <c r="W9" s="7"/>
    </row>
    <row r="10" customFormat="false" ht="60" hidden="false" customHeight="true" outlineLevel="0" collapsed="false">
      <c r="A10" s="10"/>
      <c r="B10" s="11"/>
      <c r="C10" s="11"/>
      <c r="D10" s="12"/>
      <c r="E10" s="13"/>
      <c r="F10" s="18" t="s">
        <v>27</v>
      </c>
      <c r="G10" s="18" t="s">
        <v>16</v>
      </c>
      <c r="H10" s="18"/>
      <c r="I10" s="19"/>
      <c r="J10" s="17"/>
      <c r="K10" s="7"/>
      <c r="L10" s="7"/>
      <c r="M10" s="7"/>
      <c r="N10" s="7"/>
      <c r="O10" s="7"/>
      <c r="P10" s="7"/>
      <c r="Q10" s="7"/>
      <c r="R10" s="7"/>
      <c r="S10" s="7"/>
      <c r="T10" s="7"/>
      <c r="U10" s="7"/>
      <c r="V10" s="7"/>
      <c r="W10" s="7"/>
    </row>
    <row r="11" customFormat="false" ht="60" hidden="false" customHeight="true" outlineLevel="0" collapsed="false">
      <c r="A11" s="10"/>
      <c r="B11" s="11"/>
      <c r="C11" s="11"/>
      <c r="D11" s="12"/>
      <c r="E11" s="13"/>
      <c r="F11" s="20" t="s">
        <v>28</v>
      </c>
      <c r="G11" s="21" t="str">
        <f aca="false">+Calcolo!B10</f>
        <v>Basso</v>
      </c>
      <c r="H11" s="20" t="s">
        <v>28</v>
      </c>
      <c r="I11" s="22" t="str">
        <f aca="false">+Calcolo!C10</f>
        <v>Medio</v>
      </c>
      <c r="J11" s="23" t="str">
        <f aca="false">+Calcolo!C12</f>
        <v>BASSO</v>
      </c>
      <c r="K11" s="7"/>
      <c r="L11" s="7"/>
      <c r="M11" s="7"/>
      <c r="N11" s="7"/>
      <c r="O11" s="7"/>
      <c r="P11" s="7"/>
      <c r="Q11" s="7"/>
      <c r="R11" s="7"/>
      <c r="S11" s="7"/>
      <c r="T11" s="7"/>
      <c r="U11" s="7"/>
      <c r="V11" s="7"/>
      <c r="W11" s="7"/>
    </row>
    <row r="12" customFormat="false" ht="60" hidden="false" customHeight="true" outlineLevel="0" collapsed="false">
      <c r="A12" s="10" t="n">
        <v>2</v>
      </c>
      <c r="B12" s="11" t="s">
        <v>29</v>
      </c>
      <c r="C12" s="12" t="s">
        <v>10</v>
      </c>
      <c r="D12" s="12" t="s">
        <v>11</v>
      </c>
      <c r="E12" s="13" t="s">
        <v>30</v>
      </c>
      <c r="F12" s="14" t="s">
        <v>13</v>
      </c>
      <c r="G12" s="15"/>
      <c r="H12" s="14" t="s">
        <v>14</v>
      </c>
      <c r="I12" s="16"/>
      <c r="J12" s="17"/>
      <c r="K12" s="7"/>
      <c r="L12" s="7"/>
      <c r="M12" s="7"/>
      <c r="N12" s="7"/>
      <c r="O12" s="7"/>
      <c r="P12" s="7"/>
      <c r="Q12" s="7"/>
      <c r="R12" s="7"/>
      <c r="S12" s="7"/>
      <c r="T12" s="7"/>
      <c r="U12" s="7"/>
      <c r="V12" s="7"/>
      <c r="W12" s="7"/>
    </row>
    <row r="13" customFormat="false" ht="60" hidden="false" customHeight="true" outlineLevel="0" collapsed="false">
      <c r="A13" s="10"/>
      <c r="B13" s="11"/>
      <c r="C13" s="12"/>
      <c r="D13" s="12"/>
      <c r="E13" s="13"/>
      <c r="F13" s="18" t="s">
        <v>15</v>
      </c>
      <c r="G13" s="18" t="s">
        <v>16</v>
      </c>
      <c r="H13" s="18" t="s">
        <v>17</v>
      </c>
      <c r="I13" s="18" t="s">
        <v>31</v>
      </c>
      <c r="J13" s="17"/>
      <c r="K13" s="7"/>
      <c r="L13" s="7"/>
      <c r="M13" s="7"/>
      <c r="N13" s="7"/>
      <c r="O13" s="7"/>
      <c r="P13" s="7"/>
      <c r="Q13" s="7"/>
      <c r="R13" s="7"/>
      <c r="S13" s="7"/>
      <c r="T13" s="7"/>
      <c r="U13" s="7"/>
      <c r="V13" s="7"/>
      <c r="W13" s="7"/>
    </row>
    <row r="14" customFormat="false" ht="60" hidden="false" customHeight="true" outlineLevel="0" collapsed="false">
      <c r="A14" s="10"/>
      <c r="B14" s="11"/>
      <c r="C14" s="12"/>
      <c r="D14" s="12"/>
      <c r="E14" s="13"/>
      <c r="F14" s="18" t="s">
        <v>19</v>
      </c>
      <c r="G14" s="18" t="s">
        <v>16</v>
      </c>
      <c r="H14" s="18" t="s">
        <v>20</v>
      </c>
      <c r="I14" s="18" t="s">
        <v>18</v>
      </c>
      <c r="J14" s="17"/>
      <c r="K14" s="7"/>
      <c r="L14" s="7"/>
      <c r="M14" s="7"/>
      <c r="N14" s="7"/>
      <c r="O14" s="7"/>
      <c r="P14" s="7"/>
      <c r="Q14" s="7"/>
      <c r="R14" s="7"/>
      <c r="S14" s="7"/>
      <c r="T14" s="7"/>
      <c r="U14" s="7"/>
      <c r="V14" s="7"/>
      <c r="W14" s="7"/>
    </row>
    <row r="15" customFormat="false" ht="60" hidden="false" customHeight="true" outlineLevel="0" collapsed="false">
      <c r="A15" s="10"/>
      <c r="B15" s="11"/>
      <c r="C15" s="12"/>
      <c r="D15" s="12"/>
      <c r="E15" s="13"/>
      <c r="F15" s="18" t="s">
        <v>21</v>
      </c>
      <c r="G15" s="18" t="s">
        <v>31</v>
      </c>
      <c r="H15" s="18" t="s">
        <v>22</v>
      </c>
      <c r="I15" s="18" t="s">
        <v>16</v>
      </c>
      <c r="J15" s="17"/>
      <c r="K15" s="7"/>
      <c r="L15" s="7"/>
      <c r="M15" s="7"/>
      <c r="N15" s="7"/>
      <c r="O15" s="7"/>
      <c r="P15" s="7"/>
      <c r="Q15" s="7"/>
      <c r="R15" s="7"/>
      <c r="S15" s="7"/>
      <c r="T15" s="7"/>
      <c r="U15" s="7"/>
      <c r="V15" s="7"/>
      <c r="W15" s="7"/>
    </row>
    <row r="16" customFormat="false" ht="60" hidden="false" customHeight="true" outlineLevel="0" collapsed="false">
      <c r="A16" s="10"/>
      <c r="B16" s="11"/>
      <c r="C16" s="12"/>
      <c r="D16" s="12"/>
      <c r="E16" s="13"/>
      <c r="F16" s="18" t="s">
        <v>24</v>
      </c>
      <c r="G16" s="18" t="s">
        <v>18</v>
      </c>
      <c r="H16" s="18" t="s">
        <v>25</v>
      </c>
      <c r="I16" s="18" t="s">
        <v>31</v>
      </c>
      <c r="J16" s="17"/>
      <c r="K16" s="7"/>
      <c r="L16" s="7"/>
      <c r="M16" s="7"/>
      <c r="N16" s="7"/>
      <c r="O16" s="7"/>
      <c r="P16" s="7"/>
      <c r="Q16" s="7"/>
      <c r="R16" s="7"/>
      <c r="S16" s="7"/>
      <c r="T16" s="7"/>
      <c r="U16" s="7"/>
      <c r="V16" s="7"/>
      <c r="W16" s="7"/>
    </row>
    <row r="17" customFormat="false" ht="60" hidden="false" customHeight="true" outlineLevel="0" collapsed="false">
      <c r="A17" s="10"/>
      <c r="B17" s="11"/>
      <c r="C17" s="12"/>
      <c r="D17" s="12"/>
      <c r="E17" s="13"/>
      <c r="F17" s="18" t="s">
        <v>26</v>
      </c>
      <c r="G17" s="18" t="s">
        <v>16</v>
      </c>
      <c r="H17" s="18"/>
      <c r="I17" s="19"/>
      <c r="J17" s="17"/>
      <c r="K17" s="7"/>
      <c r="L17" s="7"/>
      <c r="M17" s="7"/>
      <c r="N17" s="7"/>
      <c r="O17" s="7"/>
      <c r="P17" s="7"/>
      <c r="Q17" s="7"/>
      <c r="R17" s="7"/>
      <c r="S17" s="7"/>
      <c r="T17" s="7"/>
      <c r="U17" s="7"/>
      <c r="V17" s="7"/>
      <c r="W17" s="7"/>
    </row>
    <row r="18" customFormat="false" ht="60" hidden="false" customHeight="true" outlineLevel="0" collapsed="false">
      <c r="A18" s="10"/>
      <c r="B18" s="11"/>
      <c r="C18" s="12"/>
      <c r="D18" s="12"/>
      <c r="E18" s="13"/>
      <c r="F18" s="18" t="s">
        <v>27</v>
      </c>
      <c r="G18" s="18" t="s">
        <v>16</v>
      </c>
      <c r="H18" s="18"/>
      <c r="I18" s="19"/>
      <c r="J18" s="17"/>
      <c r="K18" s="7"/>
      <c r="L18" s="7"/>
      <c r="M18" s="7"/>
      <c r="N18" s="7"/>
      <c r="O18" s="7"/>
      <c r="P18" s="7"/>
      <c r="Q18" s="7"/>
      <c r="R18" s="7"/>
      <c r="S18" s="7"/>
      <c r="T18" s="7"/>
      <c r="U18" s="7"/>
      <c r="V18" s="7"/>
      <c r="W18" s="7"/>
    </row>
    <row r="19" customFormat="false" ht="60" hidden="false" customHeight="true" outlineLevel="0" collapsed="false">
      <c r="A19" s="10"/>
      <c r="B19" s="11"/>
      <c r="C19" s="12"/>
      <c r="D19" s="12"/>
      <c r="E19" s="13"/>
      <c r="F19" s="20" t="s">
        <v>28</v>
      </c>
      <c r="G19" s="21" t="str">
        <f aca="false">+Calcolo!B19</f>
        <v>Basso</v>
      </c>
      <c r="H19" s="20" t="s">
        <v>28</v>
      </c>
      <c r="I19" s="22" t="str">
        <f aca="false">+Calcolo!C19</f>
        <v>Alto</v>
      </c>
      <c r="J19" s="23" t="str">
        <f aca="false">+Calcolo!C21</f>
        <v>MEDIO</v>
      </c>
      <c r="K19" s="7"/>
      <c r="L19" s="7"/>
      <c r="M19" s="7"/>
      <c r="N19" s="7"/>
      <c r="O19" s="7"/>
      <c r="P19" s="7"/>
      <c r="Q19" s="7"/>
      <c r="R19" s="7"/>
      <c r="S19" s="7"/>
      <c r="T19" s="7"/>
      <c r="U19" s="7"/>
      <c r="V19" s="7"/>
      <c r="W19" s="7"/>
    </row>
    <row r="20" customFormat="false" ht="60" hidden="false" customHeight="true" outlineLevel="0" collapsed="false">
      <c r="A20" s="10" t="n">
        <v>3</v>
      </c>
      <c r="B20" s="11" t="s">
        <v>32</v>
      </c>
      <c r="C20" s="12" t="s">
        <v>10</v>
      </c>
      <c r="D20" s="12" t="s">
        <v>11</v>
      </c>
      <c r="E20" s="13" t="s">
        <v>33</v>
      </c>
      <c r="F20" s="14" t="s">
        <v>13</v>
      </c>
      <c r="G20" s="15"/>
      <c r="H20" s="14" t="s">
        <v>14</v>
      </c>
      <c r="I20" s="16"/>
      <c r="J20" s="17"/>
      <c r="K20" s="7"/>
      <c r="L20" s="7"/>
      <c r="M20" s="7"/>
      <c r="N20" s="7"/>
      <c r="O20" s="7"/>
      <c r="P20" s="7"/>
      <c r="Q20" s="7"/>
      <c r="R20" s="7"/>
      <c r="S20" s="7"/>
      <c r="T20" s="7"/>
      <c r="U20" s="7"/>
      <c r="V20" s="7"/>
      <c r="W20" s="7"/>
    </row>
    <row r="21" customFormat="false" ht="60" hidden="false" customHeight="true" outlineLevel="0" collapsed="false">
      <c r="A21" s="10"/>
      <c r="B21" s="11"/>
      <c r="C21" s="12"/>
      <c r="D21" s="12"/>
      <c r="E21" s="13"/>
      <c r="F21" s="18" t="s">
        <v>15</v>
      </c>
      <c r="G21" s="18" t="s">
        <v>16</v>
      </c>
      <c r="H21" s="18" t="s">
        <v>17</v>
      </c>
      <c r="I21" s="18" t="s">
        <v>18</v>
      </c>
      <c r="J21" s="17"/>
      <c r="K21" s="7"/>
      <c r="L21" s="7"/>
      <c r="M21" s="7"/>
      <c r="N21" s="7"/>
      <c r="O21" s="7"/>
      <c r="P21" s="7"/>
      <c r="Q21" s="7"/>
      <c r="R21" s="7"/>
      <c r="S21" s="7"/>
      <c r="T21" s="7"/>
      <c r="U21" s="7"/>
      <c r="V21" s="7"/>
      <c r="W21" s="7"/>
    </row>
    <row r="22" customFormat="false" ht="60" hidden="false" customHeight="true" outlineLevel="0" collapsed="false">
      <c r="A22" s="10"/>
      <c r="B22" s="11"/>
      <c r="C22" s="12"/>
      <c r="D22" s="12"/>
      <c r="E22" s="13"/>
      <c r="F22" s="18" t="s">
        <v>19</v>
      </c>
      <c r="G22" s="18" t="s">
        <v>16</v>
      </c>
      <c r="H22" s="18" t="s">
        <v>20</v>
      </c>
      <c r="I22" s="18" t="s">
        <v>18</v>
      </c>
      <c r="J22" s="17"/>
      <c r="K22" s="7"/>
      <c r="L22" s="7"/>
      <c r="M22" s="7"/>
      <c r="N22" s="7"/>
      <c r="O22" s="7"/>
      <c r="P22" s="7"/>
      <c r="Q22" s="7"/>
      <c r="R22" s="7"/>
      <c r="S22" s="7"/>
      <c r="T22" s="7"/>
      <c r="U22" s="7"/>
      <c r="V22" s="7"/>
      <c r="W22" s="7"/>
    </row>
    <row r="23" customFormat="false" ht="60" hidden="false" customHeight="true" outlineLevel="0" collapsed="false">
      <c r="A23" s="10"/>
      <c r="B23" s="11"/>
      <c r="C23" s="12"/>
      <c r="D23" s="12"/>
      <c r="E23" s="13"/>
      <c r="F23" s="18" t="s">
        <v>21</v>
      </c>
      <c r="G23" s="18" t="s">
        <v>18</v>
      </c>
      <c r="H23" s="18" t="s">
        <v>22</v>
      </c>
      <c r="I23" s="18" t="s">
        <v>16</v>
      </c>
      <c r="J23" s="17"/>
      <c r="K23" s="7"/>
      <c r="L23" s="7"/>
      <c r="M23" s="7"/>
      <c r="N23" s="7"/>
      <c r="O23" s="7"/>
      <c r="P23" s="7"/>
      <c r="Q23" s="7"/>
      <c r="R23" s="7"/>
      <c r="S23" s="7"/>
      <c r="T23" s="7"/>
      <c r="U23" s="7"/>
      <c r="V23" s="7"/>
      <c r="W23" s="7"/>
    </row>
    <row r="24" customFormat="false" ht="60" hidden="false" customHeight="true" outlineLevel="0" collapsed="false">
      <c r="A24" s="10"/>
      <c r="B24" s="11"/>
      <c r="C24" s="12"/>
      <c r="D24" s="12"/>
      <c r="E24" s="13"/>
      <c r="F24" s="18" t="s">
        <v>24</v>
      </c>
      <c r="G24" s="18" t="s">
        <v>16</v>
      </c>
      <c r="H24" s="18" t="s">
        <v>25</v>
      </c>
      <c r="I24" s="18" t="s">
        <v>16</v>
      </c>
      <c r="J24" s="17"/>
      <c r="K24" s="7"/>
      <c r="L24" s="7"/>
      <c r="M24" s="7"/>
      <c r="N24" s="7"/>
      <c r="O24" s="7"/>
      <c r="P24" s="7"/>
      <c r="Q24" s="7"/>
      <c r="R24" s="7"/>
      <c r="S24" s="7"/>
      <c r="T24" s="7"/>
      <c r="U24" s="7"/>
      <c r="V24" s="7"/>
      <c r="W24" s="7"/>
    </row>
    <row r="25" customFormat="false" ht="60" hidden="false" customHeight="true" outlineLevel="0" collapsed="false">
      <c r="A25" s="10"/>
      <c r="B25" s="11"/>
      <c r="C25" s="12"/>
      <c r="D25" s="12"/>
      <c r="E25" s="13"/>
      <c r="F25" s="18" t="s">
        <v>26</v>
      </c>
      <c r="G25" s="18" t="s">
        <v>16</v>
      </c>
      <c r="H25" s="18"/>
      <c r="I25" s="19"/>
      <c r="J25" s="17"/>
      <c r="K25" s="7"/>
      <c r="L25" s="7"/>
      <c r="M25" s="7"/>
      <c r="N25" s="7"/>
      <c r="O25" s="7"/>
      <c r="P25" s="7"/>
      <c r="Q25" s="7"/>
      <c r="R25" s="7"/>
      <c r="S25" s="7"/>
      <c r="T25" s="7"/>
      <c r="U25" s="7"/>
      <c r="V25" s="7"/>
      <c r="W25" s="7"/>
    </row>
    <row r="26" customFormat="false" ht="60" hidden="false" customHeight="true" outlineLevel="0" collapsed="false">
      <c r="A26" s="10"/>
      <c r="B26" s="11"/>
      <c r="C26" s="12"/>
      <c r="D26" s="12"/>
      <c r="E26" s="13"/>
      <c r="F26" s="18" t="s">
        <v>27</v>
      </c>
      <c r="G26" s="18" t="s">
        <v>16</v>
      </c>
      <c r="H26" s="18"/>
      <c r="I26" s="19"/>
      <c r="J26" s="17"/>
      <c r="K26" s="7"/>
      <c r="L26" s="7"/>
      <c r="M26" s="7"/>
      <c r="N26" s="7"/>
      <c r="O26" s="7"/>
      <c r="P26" s="7"/>
      <c r="Q26" s="7"/>
      <c r="R26" s="7"/>
      <c r="S26" s="7"/>
      <c r="T26" s="7"/>
      <c r="U26" s="7"/>
      <c r="V26" s="7"/>
      <c r="W26" s="7"/>
    </row>
    <row r="27" customFormat="false" ht="60" hidden="false" customHeight="true" outlineLevel="0" collapsed="false">
      <c r="A27" s="10"/>
      <c r="B27" s="11"/>
      <c r="C27" s="12"/>
      <c r="D27" s="12"/>
      <c r="E27" s="13"/>
      <c r="F27" s="20" t="s">
        <v>28</v>
      </c>
      <c r="G27" s="21" t="str">
        <f aca="false">+Calcolo!B28</f>
        <v>Basso</v>
      </c>
      <c r="H27" s="20" t="s">
        <v>28</v>
      </c>
      <c r="I27" s="22" t="str">
        <f aca="false">+Calcolo!C28</f>
        <v>Medio</v>
      </c>
      <c r="J27" s="23" t="str">
        <f aca="false">+Calcolo!C30</f>
        <v>BASSO</v>
      </c>
      <c r="K27" s="7"/>
      <c r="L27" s="7"/>
      <c r="M27" s="7"/>
      <c r="N27" s="7"/>
      <c r="O27" s="7"/>
      <c r="P27" s="7"/>
      <c r="Q27" s="7"/>
      <c r="R27" s="7"/>
      <c r="S27" s="7"/>
      <c r="T27" s="7"/>
      <c r="U27" s="7"/>
      <c r="V27" s="7"/>
      <c r="W27" s="7"/>
    </row>
    <row r="28" customFormat="false" ht="60" hidden="false" customHeight="true" outlineLevel="0" collapsed="false">
      <c r="A28" s="10" t="n">
        <v>4</v>
      </c>
      <c r="B28" s="11" t="s">
        <v>34</v>
      </c>
      <c r="C28" s="12" t="s">
        <v>10</v>
      </c>
      <c r="D28" s="12" t="s">
        <v>11</v>
      </c>
      <c r="E28" s="13" t="s">
        <v>35</v>
      </c>
      <c r="F28" s="14" t="s">
        <v>13</v>
      </c>
      <c r="G28" s="15"/>
      <c r="H28" s="14" t="s">
        <v>36</v>
      </c>
      <c r="I28" s="16"/>
      <c r="J28" s="17"/>
      <c r="K28" s="7"/>
      <c r="L28" s="7"/>
      <c r="M28" s="7"/>
      <c r="N28" s="7"/>
      <c r="O28" s="7"/>
      <c r="P28" s="7"/>
      <c r="Q28" s="7"/>
      <c r="R28" s="7"/>
      <c r="S28" s="7"/>
      <c r="T28" s="7"/>
      <c r="U28" s="7"/>
      <c r="V28" s="7"/>
      <c r="W28" s="7"/>
    </row>
    <row r="29" customFormat="false" ht="60" hidden="false" customHeight="true" outlineLevel="0" collapsed="false">
      <c r="A29" s="10"/>
      <c r="B29" s="11"/>
      <c r="C29" s="12"/>
      <c r="D29" s="12"/>
      <c r="E29" s="13"/>
      <c r="F29" s="18" t="s">
        <v>15</v>
      </c>
      <c r="G29" s="18" t="s">
        <v>16</v>
      </c>
      <c r="H29" s="18" t="s">
        <v>17</v>
      </c>
      <c r="I29" s="18" t="s">
        <v>31</v>
      </c>
      <c r="J29" s="17"/>
      <c r="K29" s="7"/>
      <c r="L29" s="7"/>
      <c r="M29" s="7"/>
      <c r="N29" s="7"/>
      <c r="O29" s="7"/>
      <c r="P29" s="7"/>
      <c r="Q29" s="7"/>
      <c r="R29" s="7"/>
      <c r="S29" s="7"/>
      <c r="T29" s="7"/>
      <c r="U29" s="7"/>
      <c r="V29" s="7"/>
      <c r="W29" s="7"/>
    </row>
    <row r="30" customFormat="false" ht="60" hidden="false" customHeight="true" outlineLevel="0" collapsed="false">
      <c r="A30" s="10"/>
      <c r="B30" s="11"/>
      <c r="C30" s="12"/>
      <c r="D30" s="12"/>
      <c r="E30" s="13"/>
      <c r="F30" s="18" t="s">
        <v>19</v>
      </c>
      <c r="G30" s="18" t="s">
        <v>16</v>
      </c>
      <c r="H30" s="18" t="s">
        <v>20</v>
      </c>
      <c r="I30" s="18" t="s">
        <v>18</v>
      </c>
      <c r="J30" s="17"/>
      <c r="K30" s="7"/>
      <c r="L30" s="7"/>
      <c r="M30" s="7"/>
      <c r="N30" s="7"/>
      <c r="O30" s="7"/>
      <c r="P30" s="7"/>
      <c r="Q30" s="7"/>
      <c r="R30" s="7"/>
      <c r="S30" s="7"/>
      <c r="T30" s="7"/>
      <c r="U30" s="7"/>
      <c r="V30" s="7"/>
      <c r="W30" s="7"/>
    </row>
    <row r="31" customFormat="false" ht="60" hidden="false" customHeight="true" outlineLevel="0" collapsed="false">
      <c r="A31" s="10"/>
      <c r="B31" s="11"/>
      <c r="C31" s="12"/>
      <c r="D31" s="12"/>
      <c r="E31" s="13"/>
      <c r="F31" s="18" t="s">
        <v>21</v>
      </c>
      <c r="G31" s="18" t="s">
        <v>18</v>
      </c>
      <c r="H31" s="18" t="s">
        <v>22</v>
      </c>
      <c r="I31" s="18" t="s">
        <v>16</v>
      </c>
      <c r="J31" s="17"/>
      <c r="K31" s="7"/>
      <c r="L31" s="7"/>
      <c r="M31" s="7"/>
      <c r="N31" s="7"/>
      <c r="O31" s="7"/>
      <c r="P31" s="7"/>
      <c r="Q31" s="7"/>
      <c r="R31" s="7"/>
      <c r="S31" s="7"/>
      <c r="T31" s="7"/>
      <c r="U31" s="7"/>
      <c r="V31" s="7"/>
      <c r="W31" s="7"/>
    </row>
    <row r="32" customFormat="false" ht="60" hidden="false" customHeight="true" outlineLevel="0" collapsed="false">
      <c r="A32" s="10"/>
      <c r="B32" s="11"/>
      <c r="C32" s="12"/>
      <c r="D32" s="12"/>
      <c r="E32" s="13"/>
      <c r="F32" s="18" t="s">
        <v>24</v>
      </c>
      <c r="G32" s="18" t="s">
        <v>16</v>
      </c>
      <c r="H32" s="18" t="s">
        <v>25</v>
      </c>
      <c r="I32" s="18" t="s">
        <v>16</v>
      </c>
      <c r="J32" s="17"/>
      <c r="K32" s="7"/>
      <c r="L32" s="7"/>
      <c r="M32" s="7"/>
      <c r="N32" s="7"/>
      <c r="O32" s="7"/>
      <c r="P32" s="7"/>
      <c r="Q32" s="7"/>
      <c r="R32" s="7"/>
      <c r="S32" s="7"/>
      <c r="T32" s="7"/>
      <c r="U32" s="7"/>
      <c r="V32" s="7"/>
      <c r="W32" s="7"/>
    </row>
    <row r="33" customFormat="false" ht="60" hidden="false" customHeight="true" outlineLevel="0" collapsed="false">
      <c r="A33" s="10"/>
      <c r="B33" s="11"/>
      <c r="C33" s="12"/>
      <c r="D33" s="12"/>
      <c r="E33" s="13"/>
      <c r="F33" s="18" t="s">
        <v>26</v>
      </c>
      <c r="G33" s="18" t="s">
        <v>16</v>
      </c>
      <c r="H33" s="18"/>
      <c r="I33" s="19"/>
      <c r="J33" s="17"/>
      <c r="K33" s="7"/>
      <c r="L33" s="7"/>
      <c r="M33" s="7"/>
      <c r="N33" s="7"/>
      <c r="O33" s="7"/>
      <c r="P33" s="7"/>
      <c r="Q33" s="7"/>
      <c r="R33" s="7"/>
      <c r="S33" s="7"/>
      <c r="T33" s="7"/>
      <c r="U33" s="7"/>
      <c r="V33" s="7"/>
      <c r="W33" s="7"/>
    </row>
    <row r="34" customFormat="false" ht="60" hidden="false" customHeight="true" outlineLevel="0" collapsed="false">
      <c r="A34" s="10"/>
      <c r="B34" s="11"/>
      <c r="C34" s="12"/>
      <c r="D34" s="12"/>
      <c r="E34" s="13"/>
      <c r="F34" s="18" t="s">
        <v>27</v>
      </c>
      <c r="G34" s="18" t="s">
        <v>16</v>
      </c>
      <c r="H34" s="18"/>
      <c r="I34" s="19"/>
      <c r="J34" s="17"/>
      <c r="K34" s="7"/>
      <c r="L34" s="7"/>
      <c r="M34" s="7"/>
      <c r="N34" s="7"/>
      <c r="O34" s="7"/>
      <c r="P34" s="7"/>
      <c r="Q34" s="7"/>
      <c r="R34" s="7"/>
      <c r="S34" s="7"/>
      <c r="T34" s="7"/>
      <c r="U34" s="7"/>
      <c r="V34" s="7"/>
      <c r="W34" s="7"/>
    </row>
    <row r="35" customFormat="false" ht="60" hidden="false" customHeight="true" outlineLevel="0" collapsed="false">
      <c r="A35" s="10"/>
      <c r="B35" s="11"/>
      <c r="C35" s="12"/>
      <c r="D35" s="12"/>
      <c r="E35" s="13"/>
      <c r="F35" s="20" t="s">
        <v>28</v>
      </c>
      <c r="G35" s="21" t="str">
        <f aca="false">+Calcolo!B37</f>
        <v>Basso</v>
      </c>
      <c r="H35" s="20" t="s">
        <v>28</v>
      </c>
      <c r="I35" s="22" t="str">
        <f aca="false">+Calcolo!C37</f>
        <v>Basso</v>
      </c>
      <c r="J35" s="23" t="str">
        <f aca="false">+Calcolo!C39</f>
        <v>MINIMO</v>
      </c>
      <c r="K35" s="7"/>
      <c r="L35" s="7"/>
      <c r="M35" s="7"/>
      <c r="N35" s="7"/>
      <c r="O35" s="7"/>
      <c r="P35" s="7"/>
      <c r="Q35" s="7"/>
      <c r="R35" s="7"/>
      <c r="S35" s="7"/>
      <c r="T35" s="7"/>
      <c r="U35" s="7"/>
      <c r="V35" s="7"/>
      <c r="W35" s="7"/>
    </row>
    <row r="36" customFormat="false" ht="15" hidden="false" customHeight="false" outlineLevel="0" collapsed="false">
      <c r="A36" s="4" t="s">
        <v>37</v>
      </c>
      <c r="B36" s="4"/>
      <c r="C36" s="4"/>
      <c r="D36" s="4"/>
      <c r="E36" s="4"/>
      <c r="F36" s="4"/>
      <c r="G36" s="4"/>
      <c r="H36" s="4"/>
      <c r="I36" s="4"/>
      <c r="J36" s="4"/>
      <c r="K36" s="7"/>
      <c r="L36" s="7"/>
      <c r="M36" s="7"/>
      <c r="N36" s="7"/>
      <c r="O36" s="7"/>
      <c r="P36" s="7"/>
      <c r="Q36" s="7"/>
      <c r="R36" s="7"/>
      <c r="S36" s="7"/>
      <c r="T36" s="7"/>
      <c r="U36" s="7"/>
      <c r="V36" s="7"/>
      <c r="W36" s="7"/>
    </row>
    <row r="37" customFormat="false" ht="60" hidden="false" customHeight="true" outlineLevel="0" collapsed="false">
      <c r="A37" s="10" t="n">
        <v>5</v>
      </c>
      <c r="B37" s="11" t="s">
        <v>38</v>
      </c>
      <c r="C37" s="12" t="s">
        <v>39</v>
      </c>
      <c r="D37" s="12" t="s">
        <v>40</v>
      </c>
      <c r="E37" s="13" t="s">
        <v>41</v>
      </c>
      <c r="F37" s="14" t="s">
        <v>13</v>
      </c>
      <c r="G37" s="15"/>
      <c r="H37" s="14" t="s">
        <v>14</v>
      </c>
      <c r="I37" s="16"/>
      <c r="J37" s="17"/>
    </row>
    <row r="38" customFormat="false" ht="60" hidden="false" customHeight="true" outlineLevel="0" collapsed="false">
      <c r="A38" s="10"/>
      <c r="B38" s="11"/>
      <c r="C38" s="11"/>
      <c r="D38" s="12"/>
      <c r="E38" s="13"/>
      <c r="F38" s="18" t="s">
        <v>15</v>
      </c>
      <c r="G38" s="18" t="s">
        <v>18</v>
      </c>
      <c r="H38" s="18" t="s">
        <v>17</v>
      </c>
      <c r="I38" s="18" t="s">
        <v>18</v>
      </c>
      <c r="J38" s="17"/>
    </row>
    <row r="39" customFormat="false" ht="60" hidden="false" customHeight="true" outlineLevel="0" collapsed="false">
      <c r="A39" s="10"/>
      <c r="B39" s="11"/>
      <c r="C39" s="11"/>
      <c r="D39" s="12"/>
      <c r="E39" s="13"/>
      <c r="F39" s="18" t="s">
        <v>19</v>
      </c>
      <c r="G39" s="18" t="s">
        <v>18</v>
      </c>
      <c r="H39" s="18" t="s">
        <v>20</v>
      </c>
      <c r="I39" s="18" t="s">
        <v>18</v>
      </c>
      <c r="J39" s="17"/>
    </row>
    <row r="40" customFormat="false" ht="60" hidden="false" customHeight="true" outlineLevel="0" collapsed="false">
      <c r="A40" s="10"/>
      <c r="B40" s="11"/>
      <c r="C40" s="11"/>
      <c r="D40" s="12"/>
      <c r="E40" s="13"/>
      <c r="F40" s="18" t="s">
        <v>21</v>
      </c>
      <c r="G40" s="18" t="s">
        <v>18</v>
      </c>
      <c r="H40" s="18" t="s">
        <v>22</v>
      </c>
      <c r="I40" s="18" t="s">
        <v>16</v>
      </c>
      <c r="J40" s="17"/>
    </row>
    <row r="41" customFormat="false" ht="60" hidden="false" customHeight="true" outlineLevel="0" collapsed="false">
      <c r="A41" s="10"/>
      <c r="B41" s="11"/>
      <c r="C41" s="11"/>
      <c r="D41" s="12"/>
      <c r="E41" s="13"/>
      <c r="F41" s="18" t="s">
        <v>24</v>
      </c>
      <c r="G41" s="18" t="s">
        <v>16</v>
      </c>
      <c r="H41" s="18" t="s">
        <v>25</v>
      </c>
      <c r="I41" s="18" t="s">
        <v>18</v>
      </c>
      <c r="J41" s="17"/>
    </row>
    <row r="42" customFormat="false" ht="60" hidden="false" customHeight="true" outlineLevel="0" collapsed="false">
      <c r="A42" s="10"/>
      <c r="B42" s="11"/>
      <c r="C42" s="11"/>
      <c r="D42" s="12"/>
      <c r="E42" s="13"/>
      <c r="F42" s="18" t="s">
        <v>26</v>
      </c>
      <c r="G42" s="18" t="s">
        <v>16</v>
      </c>
      <c r="H42" s="18"/>
      <c r="I42" s="19"/>
      <c r="J42" s="17"/>
    </row>
    <row r="43" customFormat="false" ht="60" hidden="false" customHeight="true" outlineLevel="0" collapsed="false">
      <c r="A43" s="10"/>
      <c r="B43" s="11"/>
      <c r="C43" s="11"/>
      <c r="D43" s="12"/>
      <c r="E43" s="13"/>
      <c r="F43" s="18" t="s">
        <v>27</v>
      </c>
      <c r="G43" s="18" t="s">
        <v>16</v>
      </c>
      <c r="H43" s="18"/>
      <c r="I43" s="19"/>
      <c r="J43" s="17"/>
    </row>
    <row r="44" customFormat="false" ht="60" hidden="false" customHeight="true" outlineLevel="0" collapsed="false">
      <c r="A44" s="10"/>
      <c r="B44" s="11"/>
      <c r="C44" s="11"/>
      <c r="D44" s="12"/>
      <c r="E44" s="13"/>
      <c r="F44" s="20" t="s">
        <v>28</v>
      </c>
      <c r="G44" s="21" t="str">
        <f aca="false">+Calcolo!B47</f>
        <v>Medio</v>
      </c>
      <c r="H44" s="20" t="s">
        <v>28</v>
      </c>
      <c r="I44" s="22" t="str">
        <f aca="false">+Calcolo!C47</f>
        <v>Medio</v>
      </c>
      <c r="J44" s="23" t="str">
        <f aca="false">+Calcolo!C49</f>
        <v>MEDIO</v>
      </c>
    </row>
    <row r="45" customFormat="false" ht="60" hidden="false" customHeight="true" outlineLevel="0" collapsed="false">
      <c r="A45" s="10" t="n">
        <v>6</v>
      </c>
      <c r="B45" s="11" t="s">
        <v>42</v>
      </c>
      <c r="C45" s="12" t="s">
        <v>43</v>
      </c>
      <c r="D45" s="12" t="s">
        <v>44</v>
      </c>
      <c r="E45" s="13" t="s">
        <v>45</v>
      </c>
      <c r="F45" s="14" t="s">
        <v>13</v>
      </c>
      <c r="G45" s="15"/>
      <c r="H45" s="14" t="s">
        <v>14</v>
      </c>
      <c r="I45" s="16"/>
      <c r="J45" s="17"/>
    </row>
    <row r="46" customFormat="false" ht="60" hidden="false" customHeight="true" outlineLevel="0" collapsed="false">
      <c r="A46" s="10"/>
      <c r="B46" s="11"/>
      <c r="C46" s="11"/>
      <c r="D46" s="12"/>
      <c r="E46" s="13"/>
      <c r="F46" s="18" t="s">
        <v>15</v>
      </c>
      <c r="G46" s="18" t="s">
        <v>18</v>
      </c>
      <c r="H46" s="18" t="s">
        <v>17</v>
      </c>
      <c r="I46" s="18" t="s">
        <v>31</v>
      </c>
      <c r="J46" s="17"/>
    </row>
    <row r="47" customFormat="false" ht="60" hidden="false" customHeight="true" outlineLevel="0" collapsed="false">
      <c r="A47" s="10"/>
      <c r="B47" s="11"/>
      <c r="C47" s="11"/>
      <c r="D47" s="12"/>
      <c r="E47" s="13"/>
      <c r="F47" s="18" t="s">
        <v>19</v>
      </c>
      <c r="G47" s="18" t="s">
        <v>18</v>
      </c>
      <c r="H47" s="18" t="s">
        <v>20</v>
      </c>
      <c r="I47" s="18" t="s">
        <v>18</v>
      </c>
      <c r="J47" s="17"/>
    </row>
    <row r="48" customFormat="false" ht="60" hidden="false" customHeight="true" outlineLevel="0" collapsed="false">
      <c r="A48" s="10"/>
      <c r="B48" s="11"/>
      <c r="C48" s="11"/>
      <c r="D48" s="12"/>
      <c r="E48" s="13"/>
      <c r="F48" s="18" t="s">
        <v>21</v>
      </c>
      <c r="G48" s="18" t="s">
        <v>18</v>
      </c>
      <c r="H48" s="18" t="s">
        <v>22</v>
      </c>
      <c r="I48" s="18" t="s">
        <v>16</v>
      </c>
      <c r="J48" s="17"/>
    </row>
    <row r="49" customFormat="false" ht="60" hidden="false" customHeight="true" outlineLevel="0" collapsed="false">
      <c r="A49" s="10"/>
      <c r="B49" s="11"/>
      <c r="C49" s="11"/>
      <c r="D49" s="12"/>
      <c r="E49" s="13"/>
      <c r="F49" s="18" t="s">
        <v>24</v>
      </c>
      <c r="G49" s="18" t="s">
        <v>18</v>
      </c>
      <c r="H49" s="18" t="s">
        <v>25</v>
      </c>
      <c r="I49" s="18" t="s">
        <v>18</v>
      </c>
      <c r="J49" s="17"/>
    </row>
    <row r="50" customFormat="false" ht="60" hidden="false" customHeight="true" outlineLevel="0" collapsed="false">
      <c r="A50" s="10"/>
      <c r="B50" s="11"/>
      <c r="C50" s="11"/>
      <c r="D50" s="12"/>
      <c r="E50" s="13"/>
      <c r="F50" s="18" t="s">
        <v>26</v>
      </c>
      <c r="G50" s="18" t="s">
        <v>16</v>
      </c>
      <c r="H50" s="18"/>
      <c r="I50" s="19"/>
      <c r="J50" s="17"/>
    </row>
    <row r="51" customFormat="false" ht="60" hidden="false" customHeight="true" outlineLevel="0" collapsed="false">
      <c r="A51" s="10"/>
      <c r="B51" s="11"/>
      <c r="C51" s="11"/>
      <c r="D51" s="12"/>
      <c r="E51" s="13"/>
      <c r="F51" s="18" t="s">
        <v>27</v>
      </c>
      <c r="G51" s="18" t="s">
        <v>16</v>
      </c>
      <c r="H51" s="18"/>
      <c r="I51" s="19"/>
      <c r="J51" s="17"/>
    </row>
    <row r="52" customFormat="false" ht="60" hidden="false" customHeight="true" outlineLevel="0" collapsed="false">
      <c r="A52" s="10"/>
      <c r="B52" s="11"/>
      <c r="C52" s="11"/>
      <c r="D52" s="12"/>
      <c r="E52" s="13"/>
      <c r="F52" s="20" t="s">
        <v>28</v>
      </c>
      <c r="G52" s="21" t="str">
        <f aca="false">+Calcolo!B56</f>
        <v>Medio</v>
      </c>
      <c r="H52" s="20" t="s">
        <v>28</v>
      </c>
      <c r="I52" s="22" t="str">
        <f aca="false">+Calcolo!C56</f>
        <v>Medio</v>
      </c>
      <c r="J52" s="23" t="str">
        <f aca="false">+Calcolo!C58</f>
        <v>MEDIO</v>
      </c>
    </row>
    <row r="53" customFormat="false" ht="60" hidden="false" customHeight="true" outlineLevel="0" collapsed="false">
      <c r="A53" s="10" t="n">
        <v>7</v>
      </c>
      <c r="B53" s="11" t="s">
        <v>46</v>
      </c>
      <c r="C53" s="12" t="s">
        <v>43</v>
      </c>
      <c r="D53" s="12" t="s">
        <v>44</v>
      </c>
      <c r="E53" s="13" t="s">
        <v>47</v>
      </c>
      <c r="F53" s="14" t="s">
        <v>13</v>
      </c>
      <c r="G53" s="15"/>
      <c r="H53" s="14" t="s">
        <v>14</v>
      </c>
      <c r="I53" s="16"/>
      <c r="J53" s="17"/>
    </row>
    <row r="54" customFormat="false" ht="60" hidden="false" customHeight="true" outlineLevel="0" collapsed="false">
      <c r="A54" s="10"/>
      <c r="B54" s="11"/>
      <c r="C54" s="12"/>
      <c r="D54" s="12"/>
      <c r="E54" s="13"/>
      <c r="F54" s="18" t="s">
        <v>15</v>
      </c>
      <c r="G54" s="18" t="s">
        <v>18</v>
      </c>
      <c r="H54" s="18" t="s">
        <v>17</v>
      </c>
      <c r="I54" s="18" t="s">
        <v>18</v>
      </c>
      <c r="J54" s="17"/>
    </row>
    <row r="55" customFormat="false" ht="60" hidden="false" customHeight="true" outlineLevel="0" collapsed="false">
      <c r="A55" s="10"/>
      <c r="B55" s="11"/>
      <c r="C55" s="12"/>
      <c r="D55" s="12"/>
      <c r="E55" s="13"/>
      <c r="F55" s="18" t="s">
        <v>19</v>
      </c>
      <c r="G55" s="18" t="s">
        <v>16</v>
      </c>
      <c r="H55" s="18" t="s">
        <v>20</v>
      </c>
      <c r="I55" s="18" t="s">
        <v>18</v>
      </c>
      <c r="J55" s="17"/>
    </row>
    <row r="56" customFormat="false" ht="60" hidden="false" customHeight="true" outlineLevel="0" collapsed="false">
      <c r="A56" s="10"/>
      <c r="B56" s="11"/>
      <c r="C56" s="12"/>
      <c r="D56" s="12"/>
      <c r="E56" s="13"/>
      <c r="F56" s="18" t="s">
        <v>21</v>
      </c>
      <c r="G56" s="18" t="s">
        <v>31</v>
      </c>
      <c r="H56" s="18" t="s">
        <v>22</v>
      </c>
      <c r="I56" s="18" t="s">
        <v>16</v>
      </c>
      <c r="J56" s="17"/>
    </row>
    <row r="57" customFormat="false" ht="60" hidden="false" customHeight="true" outlineLevel="0" collapsed="false">
      <c r="A57" s="10"/>
      <c r="B57" s="11"/>
      <c r="C57" s="12"/>
      <c r="D57" s="12"/>
      <c r="E57" s="13"/>
      <c r="F57" s="18" t="s">
        <v>24</v>
      </c>
      <c r="G57" s="18" t="s">
        <v>31</v>
      </c>
      <c r="H57" s="18" t="s">
        <v>25</v>
      </c>
      <c r="I57" s="18" t="s">
        <v>18</v>
      </c>
      <c r="J57" s="17"/>
    </row>
    <row r="58" customFormat="false" ht="60" hidden="false" customHeight="true" outlineLevel="0" collapsed="false">
      <c r="A58" s="10"/>
      <c r="B58" s="11"/>
      <c r="C58" s="12"/>
      <c r="D58" s="12"/>
      <c r="E58" s="13"/>
      <c r="F58" s="18" t="s">
        <v>26</v>
      </c>
      <c r="G58" s="18" t="s">
        <v>16</v>
      </c>
      <c r="H58" s="18"/>
      <c r="I58" s="19"/>
      <c r="J58" s="17"/>
    </row>
    <row r="59" customFormat="false" ht="60" hidden="false" customHeight="true" outlineLevel="0" collapsed="false">
      <c r="A59" s="10"/>
      <c r="B59" s="11"/>
      <c r="C59" s="12"/>
      <c r="D59" s="12"/>
      <c r="E59" s="13"/>
      <c r="F59" s="18" t="s">
        <v>27</v>
      </c>
      <c r="G59" s="18" t="s">
        <v>16</v>
      </c>
      <c r="H59" s="18"/>
      <c r="I59" s="19"/>
      <c r="J59" s="17"/>
    </row>
    <row r="60" customFormat="false" ht="60" hidden="false" customHeight="true" outlineLevel="0" collapsed="false">
      <c r="A60" s="10"/>
      <c r="B60" s="11"/>
      <c r="C60" s="12"/>
      <c r="D60" s="12"/>
      <c r="E60" s="13"/>
      <c r="F60" s="20" t="s">
        <v>28</v>
      </c>
      <c r="G60" s="24" t="str">
        <f aca="false">+Calcolo!B65</f>
        <v>Basso</v>
      </c>
      <c r="H60" s="20" t="s">
        <v>28</v>
      </c>
      <c r="I60" s="22" t="str">
        <f aca="false">+Calcolo!C65</f>
        <v>Medio</v>
      </c>
      <c r="J60" s="23" t="str">
        <f aca="false">+Calcolo!C67</f>
        <v>BASSO</v>
      </c>
    </row>
    <row r="61" customFormat="false" ht="60" hidden="false" customHeight="true" outlineLevel="0" collapsed="false">
      <c r="A61" s="10" t="n">
        <v>8</v>
      </c>
      <c r="B61" s="11" t="s">
        <v>48</v>
      </c>
      <c r="C61" s="12" t="s">
        <v>43</v>
      </c>
      <c r="D61" s="12" t="s">
        <v>44</v>
      </c>
      <c r="E61" s="13" t="s">
        <v>49</v>
      </c>
      <c r="F61" s="14" t="s">
        <v>13</v>
      </c>
      <c r="G61" s="15"/>
      <c r="H61" s="14" t="s">
        <v>14</v>
      </c>
      <c r="I61" s="16"/>
      <c r="J61" s="17"/>
    </row>
    <row r="62" customFormat="false" ht="60" hidden="false" customHeight="true" outlineLevel="0" collapsed="false">
      <c r="A62" s="10"/>
      <c r="B62" s="11"/>
      <c r="C62" s="12"/>
      <c r="D62" s="12"/>
      <c r="E62" s="13"/>
      <c r="F62" s="18" t="s">
        <v>15</v>
      </c>
      <c r="G62" s="18" t="s">
        <v>31</v>
      </c>
      <c r="H62" s="18" t="s">
        <v>17</v>
      </c>
      <c r="I62" s="18" t="s">
        <v>18</v>
      </c>
      <c r="J62" s="17"/>
    </row>
    <row r="63" customFormat="false" ht="60" hidden="false" customHeight="true" outlineLevel="0" collapsed="false">
      <c r="A63" s="10"/>
      <c r="B63" s="11"/>
      <c r="C63" s="12"/>
      <c r="D63" s="12"/>
      <c r="E63" s="13"/>
      <c r="F63" s="18" t="s">
        <v>19</v>
      </c>
      <c r="G63" s="18" t="s">
        <v>18</v>
      </c>
      <c r="H63" s="18" t="s">
        <v>20</v>
      </c>
      <c r="I63" s="18" t="s">
        <v>18</v>
      </c>
      <c r="J63" s="17"/>
    </row>
    <row r="64" customFormat="false" ht="60" hidden="false" customHeight="true" outlineLevel="0" collapsed="false">
      <c r="A64" s="10"/>
      <c r="B64" s="11"/>
      <c r="C64" s="12"/>
      <c r="D64" s="12"/>
      <c r="E64" s="13"/>
      <c r="F64" s="18" t="s">
        <v>21</v>
      </c>
      <c r="G64" s="18" t="s">
        <v>18</v>
      </c>
      <c r="H64" s="18" t="s">
        <v>22</v>
      </c>
      <c r="I64" s="18" t="s">
        <v>16</v>
      </c>
      <c r="J64" s="17"/>
    </row>
    <row r="65" customFormat="false" ht="60" hidden="false" customHeight="true" outlineLevel="0" collapsed="false">
      <c r="A65" s="10"/>
      <c r="B65" s="11"/>
      <c r="C65" s="12"/>
      <c r="D65" s="12"/>
      <c r="E65" s="13"/>
      <c r="F65" s="18" t="s">
        <v>24</v>
      </c>
      <c r="G65" s="18" t="s">
        <v>18</v>
      </c>
      <c r="H65" s="18" t="s">
        <v>25</v>
      </c>
      <c r="I65" s="18" t="s">
        <v>16</v>
      </c>
      <c r="J65" s="17"/>
    </row>
    <row r="66" customFormat="false" ht="60" hidden="false" customHeight="true" outlineLevel="0" collapsed="false">
      <c r="A66" s="10"/>
      <c r="B66" s="11"/>
      <c r="C66" s="12"/>
      <c r="D66" s="12"/>
      <c r="E66" s="13"/>
      <c r="F66" s="18" t="s">
        <v>26</v>
      </c>
      <c r="G66" s="18" t="s">
        <v>16</v>
      </c>
      <c r="H66" s="18"/>
      <c r="I66" s="19"/>
      <c r="J66" s="17"/>
    </row>
    <row r="67" customFormat="false" ht="60" hidden="false" customHeight="true" outlineLevel="0" collapsed="false">
      <c r="A67" s="10"/>
      <c r="B67" s="11"/>
      <c r="C67" s="12"/>
      <c r="D67" s="12"/>
      <c r="E67" s="13"/>
      <c r="F67" s="18" t="s">
        <v>27</v>
      </c>
      <c r="G67" s="18" t="s">
        <v>16</v>
      </c>
      <c r="H67" s="18"/>
      <c r="I67" s="19"/>
      <c r="J67" s="17"/>
    </row>
    <row r="68" customFormat="false" ht="60" hidden="false" customHeight="true" outlineLevel="0" collapsed="false">
      <c r="A68" s="10"/>
      <c r="B68" s="11"/>
      <c r="C68" s="12"/>
      <c r="D68" s="12"/>
      <c r="E68" s="13"/>
      <c r="F68" s="20" t="s">
        <v>28</v>
      </c>
      <c r="G68" s="21" t="str">
        <f aca="false">+Calcolo!B74</f>
        <v>Medio</v>
      </c>
      <c r="H68" s="20" t="s">
        <v>28</v>
      </c>
      <c r="I68" s="22" t="str">
        <f aca="false">+Calcolo!C74</f>
        <v>Medio</v>
      </c>
      <c r="J68" s="23" t="str">
        <f aca="false">+Calcolo!C76</f>
        <v>MEDIO</v>
      </c>
    </row>
    <row r="69" customFormat="false" ht="60" hidden="false" customHeight="true" outlineLevel="0" collapsed="false">
      <c r="A69" s="10" t="n">
        <v>9</v>
      </c>
      <c r="B69" s="11" t="s">
        <v>50</v>
      </c>
      <c r="C69" s="12" t="s">
        <v>43</v>
      </c>
      <c r="D69" s="12" t="s">
        <v>44</v>
      </c>
      <c r="E69" s="13" t="s">
        <v>51</v>
      </c>
      <c r="F69" s="14" t="s">
        <v>13</v>
      </c>
      <c r="G69" s="15"/>
      <c r="H69" s="14" t="s">
        <v>14</v>
      </c>
      <c r="I69" s="16"/>
      <c r="J69" s="17"/>
    </row>
    <row r="70" customFormat="false" ht="60" hidden="false" customHeight="true" outlineLevel="0" collapsed="false">
      <c r="A70" s="10"/>
      <c r="B70" s="11"/>
      <c r="C70" s="12"/>
      <c r="D70" s="12"/>
      <c r="E70" s="13"/>
      <c r="F70" s="18" t="s">
        <v>15</v>
      </c>
      <c r="G70" s="18" t="s">
        <v>18</v>
      </c>
      <c r="H70" s="18" t="s">
        <v>17</v>
      </c>
      <c r="I70" s="18" t="s">
        <v>18</v>
      </c>
      <c r="J70" s="17"/>
    </row>
    <row r="71" customFormat="false" ht="60" hidden="false" customHeight="true" outlineLevel="0" collapsed="false">
      <c r="A71" s="10"/>
      <c r="B71" s="11"/>
      <c r="C71" s="12"/>
      <c r="D71" s="12"/>
      <c r="E71" s="13"/>
      <c r="F71" s="18" t="s">
        <v>19</v>
      </c>
      <c r="G71" s="18" t="s">
        <v>18</v>
      </c>
      <c r="H71" s="18" t="s">
        <v>20</v>
      </c>
      <c r="I71" s="18" t="s">
        <v>18</v>
      </c>
      <c r="J71" s="17"/>
    </row>
    <row r="72" customFormat="false" ht="60" hidden="false" customHeight="true" outlineLevel="0" collapsed="false">
      <c r="A72" s="10"/>
      <c r="B72" s="11"/>
      <c r="C72" s="12"/>
      <c r="D72" s="12"/>
      <c r="E72" s="13"/>
      <c r="F72" s="18" t="s">
        <v>21</v>
      </c>
      <c r="G72" s="18" t="s">
        <v>18</v>
      </c>
      <c r="H72" s="18" t="s">
        <v>22</v>
      </c>
      <c r="I72" s="18" t="s">
        <v>16</v>
      </c>
      <c r="J72" s="17"/>
    </row>
    <row r="73" customFormat="false" ht="60" hidden="false" customHeight="true" outlineLevel="0" collapsed="false">
      <c r="A73" s="10"/>
      <c r="B73" s="11"/>
      <c r="C73" s="12"/>
      <c r="D73" s="12"/>
      <c r="E73" s="13"/>
      <c r="F73" s="18" t="s">
        <v>24</v>
      </c>
      <c r="G73" s="18" t="s">
        <v>18</v>
      </c>
      <c r="H73" s="18" t="s">
        <v>25</v>
      </c>
      <c r="I73" s="18" t="s">
        <v>16</v>
      </c>
      <c r="J73" s="17"/>
    </row>
    <row r="74" customFormat="false" ht="60" hidden="false" customHeight="true" outlineLevel="0" collapsed="false">
      <c r="A74" s="10"/>
      <c r="B74" s="11"/>
      <c r="C74" s="12"/>
      <c r="D74" s="12"/>
      <c r="E74" s="13"/>
      <c r="F74" s="18" t="s">
        <v>26</v>
      </c>
      <c r="G74" s="18" t="s">
        <v>16</v>
      </c>
      <c r="H74" s="18"/>
      <c r="I74" s="19"/>
      <c r="J74" s="17"/>
    </row>
    <row r="75" customFormat="false" ht="60" hidden="false" customHeight="true" outlineLevel="0" collapsed="false">
      <c r="A75" s="10"/>
      <c r="B75" s="11"/>
      <c r="C75" s="12"/>
      <c r="D75" s="12"/>
      <c r="E75" s="13"/>
      <c r="F75" s="18" t="s">
        <v>27</v>
      </c>
      <c r="G75" s="18" t="s">
        <v>16</v>
      </c>
      <c r="H75" s="18"/>
      <c r="I75" s="19"/>
      <c r="J75" s="17"/>
    </row>
    <row r="76" customFormat="false" ht="60" hidden="false" customHeight="true" outlineLevel="0" collapsed="false">
      <c r="A76" s="10"/>
      <c r="B76" s="11"/>
      <c r="C76" s="12"/>
      <c r="D76" s="12"/>
      <c r="E76" s="13"/>
      <c r="F76" s="20" t="s">
        <v>28</v>
      </c>
      <c r="G76" s="21" t="str">
        <f aca="false">+Calcolo!B83</f>
        <v>Medio</v>
      </c>
      <c r="H76" s="20" t="s">
        <v>28</v>
      </c>
      <c r="I76" s="22" t="str">
        <f aca="false">+Calcolo!C83</f>
        <v>Medio</v>
      </c>
      <c r="J76" s="23" t="str">
        <f aca="false">+Calcolo!C85</f>
        <v>MEDIO</v>
      </c>
    </row>
    <row r="77" customFormat="false" ht="60" hidden="false" customHeight="true" outlineLevel="0" collapsed="false">
      <c r="A77" s="10" t="n">
        <v>10</v>
      </c>
      <c r="B77" s="11" t="s">
        <v>52</v>
      </c>
      <c r="C77" s="12" t="s">
        <v>43</v>
      </c>
      <c r="D77" s="12" t="s">
        <v>44</v>
      </c>
      <c r="E77" s="13" t="s">
        <v>53</v>
      </c>
      <c r="F77" s="14" t="s">
        <v>13</v>
      </c>
      <c r="G77" s="15"/>
      <c r="H77" s="14" t="s">
        <v>14</v>
      </c>
      <c r="I77" s="16"/>
      <c r="J77" s="17"/>
    </row>
    <row r="78" customFormat="false" ht="60" hidden="false" customHeight="true" outlineLevel="0" collapsed="false">
      <c r="A78" s="10"/>
      <c r="B78" s="11"/>
      <c r="C78" s="12"/>
      <c r="D78" s="12"/>
      <c r="E78" s="13"/>
      <c r="F78" s="18" t="s">
        <v>15</v>
      </c>
      <c r="G78" s="18" t="s">
        <v>18</v>
      </c>
      <c r="H78" s="18" t="s">
        <v>17</v>
      </c>
      <c r="I78" s="18" t="s">
        <v>18</v>
      </c>
      <c r="J78" s="17"/>
    </row>
    <row r="79" customFormat="false" ht="60" hidden="false" customHeight="true" outlineLevel="0" collapsed="false">
      <c r="A79" s="10"/>
      <c r="B79" s="11"/>
      <c r="C79" s="12"/>
      <c r="D79" s="12"/>
      <c r="E79" s="13"/>
      <c r="F79" s="18" t="s">
        <v>19</v>
      </c>
      <c r="G79" s="18" t="s">
        <v>18</v>
      </c>
      <c r="H79" s="18" t="s">
        <v>20</v>
      </c>
      <c r="I79" s="18" t="s">
        <v>16</v>
      </c>
      <c r="J79" s="17"/>
    </row>
    <row r="80" customFormat="false" ht="60" hidden="false" customHeight="true" outlineLevel="0" collapsed="false">
      <c r="A80" s="10"/>
      <c r="B80" s="11"/>
      <c r="C80" s="12"/>
      <c r="D80" s="12"/>
      <c r="E80" s="13"/>
      <c r="F80" s="18" t="s">
        <v>21</v>
      </c>
      <c r="G80" s="18" t="s">
        <v>31</v>
      </c>
      <c r="H80" s="18" t="s">
        <v>22</v>
      </c>
      <c r="I80" s="18" t="s">
        <v>16</v>
      </c>
      <c r="J80" s="17"/>
    </row>
    <row r="81" customFormat="false" ht="60" hidden="false" customHeight="true" outlineLevel="0" collapsed="false">
      <c r="A81" s="10"/>
      <c r="B81" s="11"/>
      <c r="C81" s="12"/>
      <c r="D81" s="12"/>
      <c r="E81" s="13"/>
      <c r="F81" s="18" t="s">
        <v>24</v>
      </c>
      <c r="G81" s="18" t="s">
        <v>18</v>
      </c>
      <c r="H81" s="18" t="s">
        <v>25</v>
      </c>
      <c r="I81" s="18" t="s">
        <v>18</v>
      </c>
      <c r="J81" s="17"/>
    </row>
    <row r="82" customFormat="false" ht="60" hidden="false" customHeight="true" outlineLevel="0" collapsed="false">
      <c r="A82" s="10"/>
      <c r="B82" s="11"/>
      <c r="C82" s="12"/>
      <c r="D82" s="12"/>
      <c r="E82" s="13"/>
      <c r="F82" s="18" t="s">
        <v>26</v>
      </c>
      <c r="G82" s="18" t="s">
        <v>16</v>
      </c>
      <c r="H82" s="18"/>
      <c r="I82" s="19"/>
      <c r="J82" s="17"/>
    </row>
    <row r="83" customFormat="false" ht="60" hidden="false" customHeight="true" outlineLevel="0" collapsed="false">
      <c r="A83" s="10"/>
      <c r="B83" s="11"/>
      <c r="C83" s="12"/>
      <c r="D83" s="12"/>
      <c r="E83" s="13"/>
      <c r="F83" s="18" t="s">
        <v>27</v>
      </c>
      <c r="G83" s="18" t="s">
        <v>16</v>
      </c>
      <c r="H83" s="18"/>
      <c r="I83" s="19"/>
      <c r="J83" s="17"/>
    </row>
    <row r="84" customFormat="false" ht="60" hidden="false" customHeight="true" outlineLevel="0" collapsed="false">
      <c r="A84" s="10"/>
      <c r="B84" s="11"/>
      <c r="C84" s="12"/>
      <c r="D84" s="12"/>
      <c r="E84" s="13"/>
      <c r="F84" s="20" t="s">
        <v>28</v>
      </c>
      <c r="G84" s="21" t="str">
        <f aca="false">+Calcolo!B92</f>
        <v>Medio</v>
      </c>
      <c r="H84" s="20" t="s">
        <v>28</v>
      </c>
      <c r="I84" s="22" t="str">
        <f aca="false">+Calcolo!C92</f>
        <v>Medio</v>
      </c>
      <c r="J84" s="23" t="str">
        <f aca="false">+Calcolo!C94</f>
        <v>MEDIO</v>
      </c>
    </row>
    <row r="85" customFormat="false" ht="60" hidden="false" customHeight="true" outlineLevel="0" collapsed="false">
      <c r="A85" s="10" t="n">
        <v>11</v>
      </c>
      <c r="B85" s="11" t="s">
        <v>54</v>
      </c>
      <c r="C85" s="12" t="s">
        <v>43</v>
      </c>
      <c r="D85" s="12" t="s">
        <v>44</v>
      </c>
      <c r="E85" s="13" t="s">
        <v>55</v>
      </c>
      <c r="F85" s="14" t="s">
        <v>13</v>
      </c>
      <c r="G85" s="15"/>
      <c r="H85" s="14" t="s">
        <v>14</v>
      </c>
      <c r="I85" s="16"/>
      <c r="J85" s="17"/>
    </row>
    <row r="86" customFormat="false" ht="60" hidden="false" customHeight="true" outlineLevel="0" collapsed="false">
      <c r="A86" s="10"/>
      <c r="B86" s="11"/>
      <c r="C86" s="12"/>
      <c r="D86" s="12"/>
      <c r="E86" s="13"/>
      <c r="F86" s="18" t="s">
        <v>15</v>
      </c>
      <c r="G86" s="18" t="s">
        <v>18</v>
      </c>
      <c r="H86" s="18" t="s">
        <v>17</v>
      </c>
      <c r="I86" s="18" t="s">
        <v>18</v>
      </c>
      <c r="J86" s="17"/>
    </row>
    <row r="87" customFormat="false" ht="60" hidden="false" customHeight="true" outlineLevel="0" collapsed="false">
      <c r="A87" s="10"/>
      <c r="B87" s="11"/>
      <c r="C87" s="12"/>
      <c r="D87" s="12"/>
      <c r="E87" s="13"/>
      <c r="F87" s="18" t="s">
        <v>19</v>
      </c>
      <c r="G87" s="18" t="s">
        <v>16</v>
      </c>
      <c r="H87" s="18" t="s">
        <v>20</v>
      </c>
      <c r="I87" s="18" t="s">
        <v>31</v>
      </c>
      <c r="J87" s="17"/>
    </row>
    <row r="88" customFormat="false" ht="60" hidden="false" customHeight="true" outlineLevel="0" collapsed="false">
      <c r="A88" s="10"/>
      <c r="B88" s="11"/>
      <c r="C88" s="12"/>
      <c r="D88" s="12"/>
      <c r="E88" s="13"/>
      <c r="F88" s="18" t="s">
        <v>21</v>
      </c>
      <c r="G88" s="18" t="s">
        <v>16</v>
      </c>
      <c r="H88" s="18" t="s">
        <v>22</v>
      </c>
      <c r="I88" s="18" t="s">
        <v>16</v>
      </c>
      <c r="J88" s="17"/>
    </row>
    <row r="89" customFormat="false" ht="60" hidden="false" customHeight="true" outlineLevel="0" collapsed="false">
      <c r="A89" s="10"/>
      <c r="B89" s="11"/>
      <c r="C89" s="12"/>
      <c r="D89" s="12"/>
      <c r="E89" s="13"/>
      <c r="F89" s="18" t="s">
        <v>24</v>
      </c>
      <c r="G89" s="18" t="s">
        <v>16</v>
      </c>
      <c r="H89" s="18" t="s">
        <v>25</v>
      </c>
      <c r="I89" s="18" t="s">
        <v>18</v>
      </c>
      <c r="J89" s="17"/>
    </row>
    <row r="90" customFormat="false" ht="60" hidden="false" customHeight="true" outlineLevel="0" collapsed="false">
      <c r="A90" s="10"/>
      <c r="B90" s="11"/>
      <c r="C90" s="12"/>
      <c r="D90" s="12"/>
      <c r="E90" s="13"/>
      <c r="F90" s="18" t="s">
        <v>26</v>
      </c>
      <c r="G90" s="18" t="s">
        <v>16</v>
      </c>
      <c r="H90" s="18"/>
      <c r="I90" s="19"/>
      <c r="J90" s="17"/>
    </row>
    <row r="91" customFormat="false" ht="60" hidden="false" customHeight="true" outlineLevel="0" collapsed="false">
      <c r="A91" s="10"/>
      <c r="B91" s="11"/>
      <c r="C91" s="12"/>
      <c r="D91" s="12"/>
      <c r="E91" s="13"/>
      <c r="F91" s="18" t="s">
        <v>27</v>
      </c>
      <c r="G91" s="18" t="s">
        <v>16</v>
      </c>
      <c r="H91" s="18"/>
      <c r="I91" s="19"/>
      <c r="J91" s="17"/>
    </row>
    <row r="92" customFormat="false" ht="60" hidden="false" customHeight="true" outlineLevel="0" collapsed="false">
      <c r="A92" s="10"/>
      <c r="B92" s="11"/>
      <c r="C92" s="12"/>
      <c r="D92" s="12"/>
      <c r="E92" s="13"/>
      <c r="F92" s="20" t="s">
        <v>28</v>
      </c>
      <c r="G92" s="21" t="str">
        <f aca="false">+Calcolo!B101</f>
        <v>Basso</v>
      </c>
      <c r="H92" s="20" t="s">
        <v>28</v>
      </c>
      <c r="I92" s="22" t="str">
        <f aca="false">+Calcolo!C101</f>
        <v>Medio</v>
      </c>
      <c r="J92" s="23" t="str">
        <f aca="false">+Calcolo!C103</f>
        <v>BASSO</v>
      </c>
    </row>
    <row r="93" customFormat="false" ht="60" hidden="false" customHeight="true" outlineLevel="0" collapsed="false">
      <c r="A93" s="10" t="n">
        <v>12</v>
      </c>
      <c r="B93" s="11" t="s">
        <v>56</v>
      </c>
      <c r="C93" s="12" t="s">
        <v>43</v>
      </c>
      <c r="D93" s="12" t="s">
        <v>44</v>
      </c>
      <c r="E93" s="13" t="s">
        <v>57</v>
      </c>
      <c r="F93" s="14" t="s">
        <v>13</v>
      </c>
      <c r="G93" s="15"/>
      <c r="H93" s="14" t="s">
        <v>14</v>
      </c>
      <c r="I93" s="16"/>
      <c r="J93" s="17"/>
    </row>
    <row r="94" customFormat="false" ht="60" hidden="false" customHeight="true" outlineLevel="0" collapsed="false">
      <c r="A94" s="10"/>
      <c r="B94" s="11"/>
      <c r="C94" s="12"/>
      <c r="D94" s="12"/>
      <c r="E94" s="13"/>
      <c r="F94" s="18" t="s">
        <v>15</v>
      </c>
      <c r="G94" s="18" t="s">
        <v>18</v>
      </c>
      <c r="H94" s="18" t="s">
        <v>17</v>
      </c>
      <c r="I94" s="18" t="s">
        <v>31</v>
      </c>
      <c r="J94" s="17"/>
    </row>
    <row r="95" customFormat="false" ht="60" hidden="false" customHeight="true" outlineLevel="0" collapsed="false">
      <c r="A95" s="10"/>
      <c r="B95" s="11"/>
      <c r="C95" s="12"/>
      <c r="D95" s="12"/>
      <c r="E95" s="13"/>
      <c r="F95" s="18" t="s">
        <v>19</v>
      </c>
      <c r="G95" s="18" t="s">
        <v>18</v>
      </c>
      <c r="H95" s="18" t="s">
        <v>20</v>
      </c>
      <c r="I95" s="18" t="s">
        <v>31</v>
      </c>
      <c r="J95" s="17"/>
    </row>
    <row r="96" customFormat="false" ht="60" hidden="false" customHeight="true" outlineLevel="0" collapsed="false">
      <c r="A96" s="10"/>
      <c r="B96" s="11"/>
      <c r="C96" s="12"/>
      <c r="D96" s="12"/>
      <c r="E96" s="13"/>
      <c r="F96" s="18" t="s">
        <v>21</v>
      </c>
      <c r="G96" s="18" t="s">
        <v>31</v>
      </c>
      <c r="H96" s="18" t="s">
        <v>22</v>
      </c>
      <c r="I96" s="18" t="s">
        <v>16</v>
      </c>
      <c r="J96" s="17"/>
    </row>
    <row r="97" customFormat="false" ht="60" hidden="false" customHeight="true" outlineLevel="0" collapsed="false">
      <c r="A97" s="10"/>
      <c r="B97" s="11"/>
      <c r="C97" s="12"/>
      <c r="D97" s="12"/>
      <c r="E97" s="13"/>
      <c r="F97" s="18" t="s">
        <v>24</v>
      </c>
      <c r="G97" s="18" t="s">
        <v>16</v>
      </c>
      <c r="H97" s="18" t="s">
        <v>25</v>
      </c>
      <c r="I97" s="18" t="s">
        <v>18</v>
      </c>
      <c r="J97" s="17"/>
    </row>
    <row r="98" customFormat="false" ht="60" hidden="false" customHeight="true" outlineLevel="0" collapsed="false">
      <c r="A98" s="10"/>
      <c r="B98" s="11"/>
      <c r="C98" s="12"/>
      <c r="D98" s="12"/>
      <c r="E98" s="13"/>
      <c r="F98" s="18" t="s">
        <v>26</v>
      </c>
      <c r="G98" s="18" t="s">
        <v>16</v>
      </c>
      <c r="H98" s="18"/>
      <c r="I98" s="19"/>
      <c r="J98" s="17"/>
    </row>
    <row r="99" customFormat="false" ht="60" hidden="false" customHeight="true" outlineLevel="0" collapsed="false">
      <c r="A99" s="10"/>
      <c r="B99" s="11"/>
      <c r="C99" s="12"/>
      <c r="D99" s="12"/>
      <c r="E99" s="13"/>
      <c r="F99" s="18" t="s">
        <v>27</v>
      </c>
      <c r="G99" s="18" t="s">
        <v>16</v>
      </c>
      <c r="H99" s="18"/>
      <c r="I99" s="19"/>
      <c r="J99" s="17"/>
    </row>
    <row r="100" customFormat="false" ht="60" hidden="false" customHeight="true" outlineLevel="0" collapsed="false">
      <c r="A100" s="10"/>
      <c r="B100" s="11"/>
      <c r="C100" s="12"/>
      <c r="D100" s="12"/>
      <c r="E100" s="13"/>
      <c r="F100" s="20" t="s">
        <v>28</v>
      </c>
      <c r="G100" s="25" t="str">
        <f aca="false">+Calcolo!B110</f>
        <v>Basso</v>
      </c>
      <c r="H100" s="20" t="s">
        <v>28</v>
      </c>
      <c r="I100" s="26" t="str">
        <f aca="false">+Calcolo!C110</f>
        <v>Alto</v>
      </c>
      <c r="J100" s="27" t="str">
        <f aca="false">+Calcolo!C112</f>
        <v>MEDIO</v>
      </c>
    </row>
    <row r="101" customFormat="false" ht="60" hidden="false" customHeight="true" outlineLevel="0" collapsed="false">
      <c r="A101" s="10" t="n">
        <v>13</v>
      </c>
      <c r="B101" s="11" t="s">
        <v>58</v>
      </c>
      <c r="C101" s="12" t="s">
        <v>43</v>
      </c>
      <c r="D101" s="12" t="s">
        <v>44</v>
      </c>
      <c r="E101" s="13" t="s">
        <v>59</v>
      </c>
      <c r="F101" s="14" t="s">
        <v>13</v>
      </c>
      <c r="G101" s="15"/>
      <c r="H101" s="14" t="s">
        <v>14</v>
      </c>
      <c r="I101" s="16"/>
      <c r="J101" s="17"/>
    </row>
    <row r="102" customFormat="false" ht="60" hidden="false" customHeight="true" outlineLevel="0" collapsed="false">
      <c r="A102" s="10"/>
      <c r="B102" s="11"/>
      <c r="C102" s="12"/>
      <c r="D102" s="12"/>
      <c r="E102" s="13"/>
      <c r="F102" s="18" t="s">
        <v>15</v>
      </c>
      <c r="G102" s="18" t="s">
        <v>18</v>
      </c>
      <c r="H102" s="18" t="s">
        <v>17</v>
      </c>
      <c r="I102" s="18" t="s">
        <v>31</v>
      </c>
      <c r="J102" s="17"/>
    </row>
    <row r="103" customFormat="false" ht="60" hidden="false" customHeight="true" outlineLevel="0" collapsed="false">
      <c r="A103" s="10"/>
      <c r="B103" s="11"/>
      <c r="C103" s="12"/>
      <c r="D103" s="12"/>
      <c r="E103" s="13"/>
      <c r="F103" s="18" t="s">
        <v>19</v>
      </c>
      <c r="G103" s="18" t="s">
        <v>18</v>
      </c>
      <c r="H103" s="18" t="s">
        <v>20</v>
      </c>
      <c r="I103" s="18" t="s">
        <v>18</v>
      </c>
      <c r="J103" s="17"/>
    </row>
    <row r="104" customFormat="false" ht="60" hidden="false" customHeight="true" outlineLevel="0" collapsed="false">
      <c r="A104" s="10"/>
      <c r="B104" s="11"/>
      <c r="C104" s="12"/>
      <c r="D104" s="12"/>
      <c r="E104" s="13"/>
      <c r="F104" s="18" t="s">
        <v>21</v>
      </c>
      <c r="G104" s="18" t="s">
        <v>31</v>
      </c>
      <c r="H104" s="18" t="s">
        <v>22</v>
      </c>
      <c r="I104" s="18" t="s">
        <v>16</v>
      </c>
      <c r="J104" s="17"/>
    </row>
    <row r="105" customFormat="false" ht="60" hidden="false" customHeight="true" outlineLevel="0" collapsed="false">
      <c r="A105" s="10"/>
      <c r="B105" s="11"/>
      <c r="C105" s="12"/>
      <c r="D105" s="12"/>
      <c r="E105" s="13"/>
      <c r="F105" s="18" t="s">
        <v>24</v>
      </c>
      <c r="G105" s="18" t="s">
        <v>18</v>
      </c>
      <c r="H105" s="18" t="s">
        <v>25</v>
      </c>
      <c r="I105" s="18" t="s">
        <v>18</v>
      </c>
      <c r="J105" s="17"/>
    </row>
    <row r="106" customFormat="false" ht="60" hidden="false" customHeight="true" outlineLevel="0" collapsed="false">
      <c r="A106" s="10"/>
      <c r="B106" s="11"/>
      <c r="C106" s="12"/>
      <c r="D106" s="12"/>
      <c r="E106" s="13"/>
      <c r="F106" s="18" t="s">
        <v>26</v>
      </c>
      <c r="G106" s="18" t="s">
        <v>16</v>
      </c>
      <c r="H106" s="18"/>
      <c r="I106" s="19"/>
      <c r="J106" s="17"/>
    </row>
    <row r="107" customFormat="false" ht="60" hidden="false" customHeight="true" outlineLevel="0" collapsed="false">
      <c r="A107" s="10"/>
      <c r="B107" s="11"/>
      <c r="C107" s="12"/>
      <c r="D107" s="12"/>
      <c r="E107" s="13"/>
      <c r="F107" s="18" t="s">
        <v>27</v>
      </c>
      <c r="G107" s="18" t="s">
        <v>16</v>
      </c>
      <c r="H107" s="18"/>
      <c r="I107" s="19"/>
      <c r="J107" s="17"/>
    </row>
    <row r="108" customFormat="false" ht="60" hidden="false" customHeight="true" outlineLevel="0" collapsed="false">
      <c r="A108" s="10"/>
      <c r="B108" s="11"/>
      <c r="C108" s="12"/>
      <c r="D108" s="12"/>
      <c r="E108" s="13"/>
      <c r="F108" s="20" t="s">
        <v>28</v>
      </c>
      <c r="G108" s="21" t="str">
        <f aca="false">+Calcolo!B119</f>
        <v>Medio</v>
      </c>
      <c r="H108" s="20" t="s">
        <v>28</v>
      </c>
      <c r="I108" s="22" t="str">
        <f aca="false">+Calcolo!C119</f>
        <v>Medio</v>
      </c>
      <c r="J108" s="23" t="str">
        <f aca="false">+Calcolo!C121</f>
        <v>MEDIO</v>
      </c>
    </row>
    <row r="109" customFormat="false" ht="60" hidden="false" customHeight="true" outlineLevel="0" collapsed="false">
      <c r="A109" s="10" t="n">
        <v>14</v>
      </c>
      <c r="B109" s="11" t="s">
        <v>60</v>
      </c>
      <c r="C109" s="12" t="s">
        <v>39</v>
      </c>
      <c r="D109" s="12" t="s">
        <v>61</v>
      </c>
      <c r="E109" s="13" t="s">
        <v>62</v>
      </c>
      <c r="F109" s="14" t="s">
        <v>13</v>
      </c>
      <c r="G109" s="15"/>
      <c r="H109" s="14" t="s">
        <v>14</v>
      </c>
      <c r="I109" s="16"/>
      <c r="J109" s="17"/>
    </row>
    <row r="110" customFormat="false" ht="60" hidden="false" customHeight="true" outlineLevel="0" collapsed="false">
      <c r="A110" s="10"/>
      <c r="B110" s="11"/>
      <c r="C110" s="11"/>
      <c r="D110" s="12"/>
      <c r="E110" s="13"/>
      <c r="F110" s="18" t="s">
        <v>15</v>
      </c>
      <c r="G110" s="18" t="s">
        <v>18</v>
      </c>
      <c r="H110" s="18" t="s">
        <v>17</v>
      </c>
      <c r="I110" s="18" t="s">
        <v>31</v>
      </c>
      <c r="J110" s="17"/>
    </row>
    <row r="111" customFormat="false" ht="60" hidden="false" customHeight="true" outlineLevel="0" collapsed="false">
      <c r="A111" s="10"/>
      <c r="B111" s="11"/>
      <c r="C111" s="11"/>
      <c r="D111" s="12"/>
      <c r="E111" s="13"/>
      <c r="F111" s="18" t="s">
        <v>19</v>
      </c>
      <c r="G111" s="18" t="s">
        <v>18</v>
      </c>
      <c r="H111" s="18" t="s">
        <v>20</v>
      </c>
      <c r="I111" s="18" t="s">
        <v>18</v>
      </c>
      <c r="J111" s="17"/>
    </row>
    <row r="112" customFormat="false" ht="60" hidden="false" customHeight="true" outlineLevel="0" collapsed="false">
      <c r="A112" s="10"/>
      <c r="B112" s="11"/>
      <c r="C112" s="11"/>
      <c r="D112" s="12"/>
      <c r="E112" s="13"/>
      <c r="F112" s="18" t="s">
        <v>21</v>
      </c>
      <c r="G112" s="18" t="s">
        <v>18</v>
      </c>
      <c r="H112" s="18" t="s">
        <v>22</v>
      </c>
      <c r="I112" s="18" t="s">
        <v>16</v>
      </c>
      <c r="J112" s="17"/>
    </row>
    <row r="113" customFormat="false" ht="60" hidden="false" customHeight="true" outlineLevel="0" collapsed="false">
      <c r="A113" s="10"/>
      <c r="B113" s="11"/>
      <c r="C113" s="11"/>
      <c r="D113" s="12"/>
      <c r="E113" s="13"/>
      <c r="F113" s="18" t="s">
        <v>24</v>
      </c>
      <c r="G113" s="18" t="s">
        <v>18</v>
      </c>
      <c r="H113" s="18" t="s">
        <v>25</v>
      </c>
      <c r="I113" s="18" t="s">
        <v>18</v>
      </c>
      <c r="J113" s="17"/>
    </row>
    <row r="114" customFormat="false" ht="60" hidden="false" customHeight="true" outlineLevel="0" collapsed="false">
      <c r="A114" s="10"/>
      <c r="B114" s="11"/>
      <c r="C114" s="11"/>
      <c r="D114" s="12"/>
      <c r="E114" s="13"/>
      <c r="F114" s="18" t="s">
        <v>26</v>
      </c>
      <c r="G114" s="18" t="s">
        <v>16</v>
      </c>
      <c r="H114" s="18"/>
      <c r="I114" s="19"/>
      <c r="J114" s="17"/>
    </row>
    <row r="115" customFormat="false" ht="60" hidden="false" customHeight="true" outlineLevel="0" collapsed="false">
      <c r="A115" s="10"/>
      <c r="B115" s="11"/>
      <c r="C115" s="11"/>
      <c r="D115" s="12"/>
      <c r="E115" s="13"/>
      <c r="F115" s="18" t="s">
        <v>27</v>
      </c>
      <c r="G115" s="18" t="s">
        <v>16</v>
      </c>
      <c r="H115" s="18"/>
      <c r="I115" s="19"/>
      <c r="J115" s="17"/>
    </row>
    <row r="116" customFormat="false" ht="60" hidden="false" customHeight="true" outlineLevel="0" collapsed="false">
      <c r="A116" s="10"/>
      <c r="B116" s="11"/>
      <c r="C116" s="11"/>
      <c r="D116" s="12"/>
      <c r="E116" s="13"/>
      <c r="F116" s="20" t="s">
        <v>28</v>
      </c>
      <c r="G116" s="21" t="str">
        <f aca="false">+Calcolo!B128</f>
        <v>Medio</v>
      </c>
      <c r="H116" s="20" t="s">
        <v>28</v>
      </c>
      <c r="I116" s="22" t="str">
        <f aca="false">+Calcolo!C128</f>
        <v>Medio</v>
      </c>
      <c r="J116" s="23" t="str">
        <f aca="false">+Calcolo!C130</f>
        <v>MEDIO</v>
      </c>
    </row>
    <row r="117" customFormat="false" ht="60" hidden="false" customHeight="true" outlineLevel="0" collapsed="false">
      <c r="A117" s="10" t="n">
        <v>15</v>
      </c>
      <c r="B117" s="11" t="s">
        <v>63</v>
      </c>
      <c r="C117" s="12" t="s">
        <v>39</v>
      </c>
      <c r="D117" s="12" t="s">
        <v>61</v>
      </c>
      <c r="E117" s="13" t="s">
        <v>64</v>
      </c>
      <c r="F117" s="14" t="s">
        <v>13</v>
      </c>
      <c r="G117" s="15"/>
      <c r="H117" s="14" t="s">
        <v>14</v>
      </c>
      <c r="I117" s="16"/>
      <c r="J117" s="17"/>
    </row>
    <row r="118" customFormat="false" ht="60" hidden="false" customHeight="true" outlineLevel="0" collapsed="false">
      <c r="A118" s="10"/>
      <c r="B118" s="11"/>
      <c r="C118" s="12"/>
      <c r="D118" s="12"/>
      <c r="E118" s="13"/>
      <c r="F118" s="18" t="s">
        <v>15</v>
      </c>
      <c r="G118" s="18" t="s">
        <v>18</v>
      </c>
      <c r="H118" s="18" t="s">
        <v>17</v>
      </c>
      <c r="I118" s="18" t="s">
        <v>31</v>
      </c>
      <c r="J118" s="17"/>
    </row>
    <row r="119" customFormat="false" ht="60" hidden="false" customHeight="true" outlineLevel="0" collapsed="false">
      <c r="A119" s="10"/>
      <c r="B119" s="11"/>
      <c r="C119" s="12"/>
      <c r="D119" s="12"/>
      <c r="E119" s="13"/>
      <c r="F119" s="18" t="s">
        <v>19</v>
      </c>
      <c r="G119" s="18" t="s">
        <v>18</v>
      </c>
      <c r="H119" s="18" t="s">
        <v>20</v>
      </c>
      <c r="I119" s="18" t="s">
        <v>18</v>
      </c>
      <c r="J119" s="17"/>
    </row>
    <row r="120" customFormat="false" ht="60" hidden="false" customHeight="true" outlineLevel="0" collapsed="false">
      <c r="A120" s="10"/>
      <c r="B120" s="11"/>
      <c r="C120" s="12"/>
      <c r="D120" s="12"/>
      <c r="E120" s="13"/>
      <c r="F120" s="18" t="s">
        <v>21</v>
      </c>
      <c r="G120" s="18" t="s">
        <v>31</v>
      </c>
      <c r="H120" s="18" t="s">
        <v>22</v>
      </c>
      <c r="I120" s="18" t="s">
        <v>16</v>
      </c>
      <c r="J120" s="17"/>
    </row>
    <row r="121" customFormat="false" ht="60" hidden="false" customHeight="true" outlineLevel="0" collapsed="false">
      <c r="A121" s="10"/>
      <c r="B121" s="11"/>
      <c r="C121" s="12"/>
      <c r="D121" s="12"/>
      <c r="E121" s="13"/>
      <c r="F121" s="18" t="s">
        <v>24</v>
      </c>
      <c r="G121" s="18" t="s">
        <v>18</v>
      </c>
      <c r="H121" s="18" t="s">
        <v>25</v>
      </c>
      <c r="I121" s="18" t="s">
        <v>18</v>
      </c>
      <c r="J121" s="17"/>
    </row>
    <row r="122" customFormat="false" ht="60" hidden="false" customHeight="true" outlineLevel="0" collapsed="false">
      <c r="A122" s="10"/>
      <c r="B122" s="11"/>
      <c r="C122" s="12"/>
      <c r="D122" s="12"/>
      <c r="E122" s="13"/>
      <c r="F122" s="18" t="s">
        <v>26</v>
      </c>
      <c r="G122" s="18" t="s">
        <v>18</v>
      </c>
      <c r="H122" s="18"/>
      <c r="I122" s="19"/>
      <c r="J122" s="17"/>
    </row>
    <row r="123" customFormat="false" ht="60" hidden="false" customHeight="true" outlineLevel="0" collapsed="false">
      <c r="A123" s="10"/>
      <c r="B123" s="11"/>
      <c r="C123" s="12"/>
      <c r="D123" s="12"/>
      <c r="E123" s="13"/>
      <c r="F123" s="18" t="s">
        <v>27</v>
      </c>
      <c r="G123" s="18" t="s">
        <v>16</v>
      </c>
      <c r="H123" s="18"/>
      <c r="I123" s="19"/>
      <c r="J123" s="17"/>
    </row>
    <row r="124" customFormat="false" ht="60" hidden="false" customHeight="true" outlineLevel="0" collapsed="false">
      <c r="A124" s="10"/>
      <c r="B124" s="11"/>
      <c r="C124" s="12"/>
      <c r="D124" s="12"/>
      <c r="E124" s="13"/>
      <c r="F124" s="20" t="s">
        <v>28</v>
      </c>
      <c r="G124" s="21" t="str">
        <f aca="false">+Calcolo!B137</f>
        <v>Medio</v>
      </c>
      <c r="H124" s="20" t="s">
        <v>28</v>
      </c>
      <c r="I124" s="22" t="str">
        <f aca="false">+Calcolo!C137</f>
        <v>Medio</v>
      </c>
      <c r="J124" s="23" t="str">
        <f aca="false">+Calcolo!C139</f>
        <v>MEDIO</v>
      </c>
    </row>
    <row r="125" customFormat="false" ht="60" hidden="false" customHeight="true" outlineLevel="0" collapsed="false">
      <c r="A125" s="10" t="n">
        <v>16</v>
      </c>
      <c r="B125" s="11" t="s">
        <v>63</v>
      </c>
      <c r="C125" s="12" t="s">
        <v>39</v>
      </c>
      <c r="D125" s="12" t="s">
        <v>61</v>
      </c>
      <c r="E125" s="13" t="s">
        <v>65</v>
      </c>
      <c r="F125" s="14" t="s">
        <v>13</v>
      </c>
      <c r="G125" s="15"/>
      <c r="H125" s="14" t="s">
        <v>14</v>
      </c>
      <c r="I125" s="16"/>
      <c r="J125" s="17"/>
    </row>
    <row r="126" customFormat="false" ht="60" hidden="false" customHeight="true" outlineLevel="0" collapsed="false">
      <c r="A126" s="10"/>
      <c r="B126" s="11"/>
      <c r="C126" s="11"/>
      <c r="D126" s="12"/>
      <c r="E126" s="13"/>
      <c r="F126" s="18" t="s">
        <v>15</v>
      </c>
      <c r="G126" s="18" t="s">
        <v>18</v>
      </c>
      <c r="H126" s="18" t="s">
        <v>17</v>
      </c>
      <c r="I126" s="18" t="s">
        <v>31</v>
      </c>
      <c r="J126" s="17"/>
    </row>
    <row r="127" customFormat="false" ht="60" hidden="false" customHeight="true" outlineLevel="0" collapsed="false">
      <c r="A127" s="10"/>
      <c r="B127" s="11"/>
      <c r="C127" s="11"/>
      <c r="D127" s="12"/>
      <c r="E127" s="13"/>
      <c r="F127" s="18" t="s">
        <v>19</v>
      </c>
      <c r="G127" s="18" t="s">
        <v>18</v>
      </c>
      <c r="H127" s="18" t="s">
        <v>20</v>
      </c>
      <c r="I127" s="18" t="s">
        <v>18</v>
      </c>
      <c r="J127" s="17"/>
    </row>
    <row r="128" customFormat="false" ht="60" hidden="false" customHeight="true" outlineLevel="0" collapsed="false">
      <c r="A128" s="10"/>
      <c r="B128" s="11"/>
      <c r="C128" s="11"/>
      <c r="D128" s="12"/>
      <c r="E128" s="13"/>
      <c r="F128" s="18" t="s">
        <v>21</v>
      </c>
      <c r="G128" s="18" t="s">
        <v>18</v>
      </c>
      <c r="H128" s="18" t="s">
        <v>22</v>
      </c>
      <c r="I128" s="18" t="s">
        <v>16</v>
      </c>
      <c r="J128" s="17"/>
    </row>
    <row r="129" customFormat="false" ht="60" hidden="false" customHeight="true" outlineLevel="0" collapsed="false">
      <c r="A129" s="10"/>
      <c r="B129" s="11"/>
      <c r="C129" s="11"/>
      <c r="D129" s="12"/>
      <c r="E129" s="13"/>
      <c r="F129" s="18" t="s">
        <v>24</v>
      </c>
      <c r="G129" s="18" t="s">
        <v>18</v>
      </c>
      <c r="H129" s="18" t="s">
        <v>25</v>
      </c>
      <c r="I129" s="18" t="s">
        <v>18</v>
      </c>
      <c r="J129" s="17"/>
    </row>
    <row r="130" customFormat="false" ht="60" hidden="false" customHeight="true" outlineLevel="0" collapsed="false">
      <c r="A130" s="10"/>
      <c r="B130" s="11"/>
      <c r="C130" s="11"/>
      <c r="D130" s="12"/>
      <c r="E130" s="13"/>
      <c r="F130" s="18" t="s">
        <v>26</v>
      </c>
      <c r="G130" s="18" t="s">
        <v>18</v>
      </c>
      <c r="H130" s="18"/>
      <c r="I130" s="19"/>
      <c r="J130" s="17"/>
    </row>
    <row r="131" customFormat="false" ht="60" hidden="false" customHeight="true" outlineLevel="0" collapsed="false">
      <c r="A131" s="10"/>
      <c r="B131" s="11"/>
      <c r="C131" s="11"/>
      <c r="D131" s="12"/>
      <c r="E131" s="13"/>
      <c r="F131" s="18" t="s">
        <v>27</v>
      </c>
      <c r="G131" s="18" t="s">
        <v>16</v>
      </c>
      <c r="H131" s="18"/>
      <c r="I131" s="19"/>
      <c r="J131" s="17"/>
    </row>
    <row r="132" customFormat="false" ht="60" hidden="false" customHeight="true" outlineLevel="0" collapsed="false">
      <c r="A132" s="10"/>
      <c r="B132" s="11"/>
      <c r="C132" s="11"/>
      <c r="D132" s="12"/>
      <c r="E132" s="13"/>
      <c r="F132" s="20" t="s">
        <v>28</v>
      </c>
      <c r="G132" s="21" t="str">
        <f aca="false">+Calcolo!B146</f>
        <v>Medio</v>
      </c>
      <c r="H132" s="20" t="s">
        <v>28</v>
      </c>
      <c r="I132" s="22" t="str">
        <f aca="false">+Calcolo!C146</f>
        <v>Medio</v>
      </c>
      <c r="J132" s="23" t="str">
        <f aca="false">+Calcolo!C148</f>
        <v>MEDIO</v>
      </c>
    </row>
    <row r="133" customFormat="false" ht="60" hidden="false" customHeight="true" outlineLevel="0" collapsed="false">
      <c r="A133" s="10" t="n">
        <v>17</v>
      </c>
      <c r="B133" s="11" t="s">
        <v>66</v>
      </c>
      <c r="C133" s="12" t="s">
        <v>39</v>
      </c>
      <c r="D133" s="12" t="s">
        <v>61</v>
      </c>
      <c r="E133" s="13" t="s">
        <v>67</v>
      </c>
      <c r="F133" s="14" t="s">
        <v>13</v>
      </c>
      <c r="G133" s="15"/>
      <c r="H133" s="14" t="s">
        <v>14</v>
      </c>
      <c r="I133" s="16"/>
      <c r="J133" s="17"/>
    </row>
    <row r="134" customFormat="false" ht="60" hidden="false" customHeight="true" outlineLevel="0" collapsed="false">
      <c r="A134" s="10"/>
      <c r="B134" s="11"/>
      <c r="C134" s="11"/>
      <c r="D134" s="12"/>
      <c r="E134" s="13"/>
      <c r="F134" s="18" t="s">
        <v>15</v>
      </c>
      <c r="G134" s="18" t="s">
        <v>18</v>
      </c>
      <c r="H134" s="18" t="s">
        <v>17</v>
      </c>
      <c r="I134" s="18" t="s">
        <v>31</v>
      </c>
      <c r="J134" s="17"/>
    </row>
    <row r="135" customFormat="false" ht="60" hidden="false" customHeight="true" outlineLevel="0" collapsed="false">
      <c r="A135" s="10"/>
      <c r="B135" s="11"/>
      <c r="C135" s="11"/>
      <c r="D135" s="12"/>
      <c r="E135" s="13"/>
      <c r="F135" s="18" t="s">
        <v>19</v>
      </c>
      <c r="G135" s="18" t="s">
        <v>18</v>
      </c>
      <c r="H135" s="18" t="s">
        <v>20</v>
      </c>
      <c r="I135" s="18" t="s">
        <v>16</v>
      </c>
      <c r="J135" s="17"/>
    </row>
    <row r="136" customFormat="false" ht="60" hidden="false" customHeight="true" outlineLevel="0" collapsed="false">
      <c r="A136" s="10"/>
      <c r="B136" s="11"/>
      <c r="C136" s="11"/>
      <c r="D136" s="12"/>
      <c r="E136" s="13"/>
      <c r="F136" s="18" t="s">
        <v>21</v>
      </c>
      <c r="G136" s="18" t="s">
        <v>31</v>
      </c>
      <c r="H136" s="18" t="s">
        <v>22</v>
      </c>
      <c r="I136" s="18" t="s">
        <v>16</v>
      </c>
      <c r="J136" s="17"/>
    </row>
    <row r="137" customFormat="false" ht="60" hidden="false" customHeight="true" outlineLevel="0" collapsed="false">
      <c r="A137" s="10"/>
      <c r="B137" s="11"/>
      <c r="C137" s="11"/>
      <c r="D137" s="12"/>
      <c r="E137" s="13"/>
      <c r="F137" s="18" t="s">
        <v>24</v>
      </c>
      <c r="G137" s="18" t="s">
        <v>18</v>
      </c>
      <c r="H137" s="18" t="s">
        <v>25</v>
      </c>
      <c r="I137" s="18" t="s">
        <v>18</v>
      </c>
      <c r="J137" s="17"/>
    </row>
    <row r="138" customFormat="false" ht="60" hidden="false" customHeight="true" outlineLevel="0" collapsed="false">
      <c r="A138" s="10"/>
      <c r="B138" s="11"/>
      <c r="C138" s="11"/>
      <c r="D138" s="12"/>
      <c r="E138" s="13"/>
      <c r="F138" s="18" t="s">
        <v>26</v>
      </c>
      <c r="G138" s="18" t="s">
        <v>16</v>
      </c>
      <c r="H138" s="18"/>
      <c r="I138" s="19"/>
      <c r="J138" s="17"/>
    </row>
    <row r="139" customFormat="false" ht="60" hidden="false" customHeight="true" outlineLevel="0" collapsed="false">
      <c r="A139" s="10"/>
      <c r="B139" s="11"/>
      <c r="C139" s="11"/>
      <c r="D139" s="12"/>
      <c r="E139" s="13"/>
      <c r="F139" s="18" t="s">
        <v>27</v>
      </c>
      <c r="G139" s="18" t="s">
        <v>16</v>
      </c>
      <c r="H139" s="18"/>
      <c r="I139" s="19"/>
      <c r="J139" s="17"/>
    </row>
    <row r="140" customFormat="false" ht="60" hidden="false" customHeight="true" outlineLevel="0" collapsed="false">
      <c r="A140" s="10"/>
      <c r="B140" s="11"/>
      <c r="C140" s="11"/>
      <c r="D140" s="12"/>
      <c r="E140" s="13"/>
      <c r="F140" s="20" t="s">
        <v>28</v>
      </c>
      <c r="G140" s="21" t="str">
        <f aca="false">+Calcolo!B155</f>
        <v>Medio</v>
      </c>
      <c r="H140" s="20" t="s">
        <v>28</v>
      </c>
      <c r="I140" s="22" t="str">
        <f aca="false">+Calcolo!C155</f>
        <v>Basso</v>
      </c>
      <c r="J140" s="23" t="str">
        <f aca="false">+Calcolo!C157</f>
        <v>BASSO</v>
      </c>
    </row>
    <row r="141" customFormat="false" ht="60" hidden="false" customHeight="true" outlineLevel="0" collapsed="false">
      <c r="A141" s="10" t="n">
        <v>18</v>
      </c>
      <c r="B141" s="11" t="s">
        <v>68</v>
      </c>
      <c r="C141" s="12" t="s">
        <v>39</v>
      </c>
      <c r="D141" s="12" t="s">
        <v>61</v>
      </c>
      <c r="E141" s="13" t="s">
        <v>67</v>
      </c>
      <c r="F141" s="14" t="s">
        <v>13</v>
      </c>
      <c r="G141" s="15"/>
      <c r="H141" s="14" t="s">
        <v>14</v>
      </c>
      <c r="I141" s="16"/>
      <c r="J141" s="17"/>
    </row>
    <row r="142" customFormat="false" ht="60" hidden="false" customHeight="true" outlineLevel="0" collapsed="false">
      <c r="A142" s="10"/>
      <c r="B142" s="11"/>
      <c r="C142" s="11"/>
      <c r="D142" s="12"/>
      <c r="E142" s="13"/>
      <c r="F142" s="18" t="s">
        <v>15</v>
      </c>
      <c r="G142" s="18" t="s">
        <v>18</v>
      </c>
      <c r="H142" s="18" t="s">
        <v>17</v>
      </c>
      <c r="I142" s="18" t="s">
        <v>31</v>
      </c>
      <c r="J142" s="17"/>
    </row>
    <row r="143" customFormat="false" ht="60" hidden="false" customHeight="true" outlineLevel="0" collapsed="false">
      <c r="A143" s="10"/>
      <c r="B143" s="11"/>
      <c r="C143" s="11"/>
      <c r="D143" s="12"/>
      <c r="E143" s="13"/>
      <c r="F143" s="18" t="s">
        <v>19</v>
      </c>
      <c r="G143" s="18" t="s">
        <v>18</v>
      </c>
      <c r="H143" s="18" t="s">
        <v>20</v>
      </c>
      <c r="I143" s="18" t="s">
        <v>16</v>
      </c>
      <c r="J143" s="17"/>
    </row>
    <row r="144" customFormat="false" ht="60" hidden="false" customHeight="true" outlineLevel="0" collapsed="false">
      <c r="A144" s="10"/>
      <c r="B144" s="11"/>
      <c r="C144" s="11"/>
      <c r="D144" s="12"/>
      <c r="E144" s="13"/>
      <c r="F144" s="18" t="s">
        <v>21</v>
      </c>
      <c r="G144" s="18" t="s">
        <v>31</v>
      </c>
      <c r="H144" s="18" t="s">
        <v>22</v>
      </c>
      <c r="I144" s="18" t="s">
        <v>16</v>
      </c>
      <c r="J144" s="17"/>
    </row>
    <row r="145" customFormat="false" ht="60" hidden="false" customHeight="true" outlineLevel="0" collapsed="false">
      <c r="A145" s="10"/>
      <c r="B145" s="11"/>
      <c r="C145" s="11"/>
      <c r="D145" s="12"/>
      <c r="E145" s="13"/>
      <c r="F145" s="18" t="s">
        <v>24</v>
      </c>
      <c r="G145" s="18" t="s">
        <v>18</v>
      </c>
      <c r="H145" s="18" t="s">
        <v>25</v>
      </c>
      <c r="I145" s="18" t="s">
        <v>31</v>
      </c>
      <c r="J145" s="17"/>
    </row>
    <row r="146" customFormat="false" ht="60" hidden="false" customHeight="true" outlineLevel="0" collapsed="false">
      <c r="A146" s="10"/>
      <c r="B146" s="11"/>
      <c r="C146" s="11"/>
      <c r="D146" s="12"/>
      <c r="E146" s="13"/>
      <c r="F146" s="18" t="s">
        <v>26</v>
      </c>
      <c r="G146" s="18" t="s">
        <v>16</v>
      </c>
      <c r="H146" s="18"/>
      <c r="I146" s="19"/>
      <c r="J146" s="17"/>
    </row>
    <row r="147" customFormat="false" ht="60" hidden="false" customHeight="true" outlineLevel="0" collapsed="false">
      <c r="A147" s="10"/>
      <c r="B147" s="11"/>
      <c r="C147" s="11"/>
      <c r="D147" s="12"/>
      <c r="E147" s="13"/>
      <c r="F147" s="18" t="s">
        <v>27</v>
      </c>
      <c r="G147" s="18" t="s">
        <v>16</v>
      </c>
      <c r="H147" s="18"/>
      <c r="I147" s="19"/>
      <c r="J147" s="17"/>
    </row>
    <row r="148" customFormat="false" ht="60" hidden="false" customHeight="true" outlineLevel="0" collapsed="false">
      <c r="A148" s="10"/>
      <c r="B148" s="11"/>
      <c r="C148" s="11"/>
      <c r="D148" s="12"/>
      <c r="E148" s="13"/>
      <c r="F148" s="20" t="s">
        <v>28</v>
      </c>
      <c r="G148" s="21" t="str">
        <f aca="false">+Calcolo!B164</f>
        <v>Medio</v>
      </c>
      <c r="H148" s="20" t="s">
        <v>28</v>
      </c>
      <c r="I148" s="22" t="str">
        <f aca="false">+Calcolo!C164</f>
        <v>Alto</v>
      </c>
      <c r="J148" s="23" t="str">
        <f aca="false">+Calcolo!C166</f>
        <v>ALTO</v>
      </c>
    </row>
    <row r="149" customFormat="false" ht="60" hidden="false" customHeight="true" outlineLevel="0" collapsed="false">
      <c r="A149" s="10" t="n">
        <v>19</v>
      </c>
      <c r="B149" s="11" t="s">
        <v>69</v>
      </c>
      <c r="C149" s="12" t="s">
        <v>39</v>
      </c>
      <c r="D149" s="12"/>
      <c r="E149" s="13" t="s">
        <v>70</v>
      </c>
      <c r="F149" s="14" t="s">
        <v>13</v>
      </c>
      <c r="G149" s="15"/>
      <c r="H149" s="14" t="s">
        <v>14</v>
      </c>
      <c r="I149" s="16"/>
      <c r="J149" s="17"/>
    </row>
    <row r="150" customFormat="false" ht="60" hidden="false" customHeight="true" outlineLevel="0" collapsed="false">
      <c r="A150" s="10"/>
      <c r="B150" s="11"/>
      <c r="C150" s="11"/>
      <c r="D150" s="12"/>
      <c r="E150" s="13"/>
      <c r="F150" s="18" t="s">
        <v>15</v>
      </c>
      <c r="G150" s="18" t="s">
        <v>16</v>
      </c>
      <c r="H150" s="18" t="s">
        <v>17</v>
      </c>
      <c r="I150" s="18" t="s">
        <v>16</v>
      </c>
      <c r="J150" s="17"/>
    </row>
    <row r="151" customFormat="false" ht="60" hidden="false" customHeight="true" outlineLevel="0" collapsed="false">
      <c r="A151" s="10"/>
      <c r="B151" s="11"/>
      <c r="C151" s="11"/>
      <c r="D151" s="12"/>
      <c r="E151" s="13"/>
      <c r="F151" s="18" t="s">
        <v>19</v>
      </c>
      <c r="G151" s="18" t="s">
        <v>18</v>
      </c>
      <c r="H151" s="18" t="s">
        <v>20</v>
      </c>
      <c r="I151" s="18" t="s">
        <v>18</v>
      </c>
      <c r="J151" s="17"/>
    </row>
    <row r="152" customFormat="false" ht="60" hidden="false" customHeight="true" outlineLevel="0" collapsed="false">
      <c r="A152" s="10"/>
      <c r="B152" s="11"/>
      <c r="C152" s="11"/>
      <c r="D152" s="12"/>
      <c r="E152" s="13"/>
      <c r="F152" s="18" t="s">
        <v>21</v>
      </c>
      <c r="G152" s="18" t="s">
        <v>16</v>
      </c>
      <c r="H152" s="18" t="s">
        <v>22</v>
      </c>
      <c r="I152" s="18" t="s">
        <v>16</v>
      </c>
      <c r="J152" s="17"/>
    </row>
    <row r="153" customFormat="false" ht="60" hidden="false" customHeight="true" outlineLevel="0" collapsed="false">
      <c r="A153" s="10"/>
      <c r="B153" s="11"/>
      <c r="C153" s="11"/>
      <c r="D153" s="12"/>
      <c r="E153" s="13"/>
      <c r="F153" s="18" t="s">
        <v>24</v>
      </c>
      <c r="G153" s="18" t="s">
        <v>16</v>
      </c>
      <c r="H153" s="18" t="s">
        <v>25</v>
      </c>
      <c r="I153" s="18" t="s">
        <v>16</v>
      </c>
      <c r="J153" s="17"/>
    </row>
    <row r="154" customFormat="false" ht="60" hidden="false" customHeight="true" outlineLevel="0" collapsed="false">
      <c r="A154" s="10"/>
      <c r="B154" s="11"/>
      <c r="C154" s="11"/>
      <c r="D154" s="12"/>
      <c r="E154" s="13"/>
      <c r="F154" s="18" t="s">
        <v>26</v>
      </c>
      <c r="G154" s="18" t="s">
        <v>16</v>
      </c>
      <c r="H154" s="18"/>
      <c r="I154" s="19"/>
      <c r="J154" s="17"/>
    </row>
    <row r="155" customFormat="false" ht="60" hidden="false" customHeight="true" outlineLevel="0" collapsed="false">
      <c r="A155" s="10"/>
      <c r="B155" s="11"/>
      <c r="C155" s="11"/>
      <c r="D155" s="12"/>
      <c r="E155" s="13"/>
      <c r="F155" s="18" t="s">
        <v>27</v>
      </c>
      <c r="G155" s="18" t="s">
        <v>16</v>
      </c>
      <c r="H155" s="18"/>
      <c r="I155" s="19"/>
      <c r="J155" s="17"/>
    </row>
    <row r="156" customFormat="false" ht="60" hidden="false" customHeight="true" outlineLevel="0" collapsed="false">
      <c r="A156" s="10"/>
      <c r="B156" s="11"/>
      <c r="C156" s="11"/>
      <c r="D156" s="12"/>
      <c r="E156" s="13"/>
      <c r="F156" s="20" t="s">
        <v>28</v>
      </c>
      <c r="G156" s="21" t="str">
        <f aca="false">+Calcolo!B173</f>
        <v>Basso</v>
      </c>
      <c r="H156" s="20" t="s">
        <v>28</v>
      </c>
      <c r="I156" s="22" t="str">
        <f aca="false">+Calcolo!C173</f>
        <v>Basso</v>
      </c>
      <c r="J156" s="23" t="str">
        <f aca="false">+Calcolo!C175</f>
        <v>MINIMO</v>
      </c>
    </row>
    <row r="157" customFormat="false" ht="15" hidden="false" customHeight="false" outlineLevel="0" collapsed="false">
      <c r="A157" s="4" t="s">
        <v>71</v>
      </c>
      <c r="B157" s="4"/>
      <c r="C157" s="4"/>
      <c r="D157" s="4"/>
      <c r="E157" s="4"/>
      <c r="F157" s="4"/>
      <c r="G157" s="4"/>
      <c r="H157" s="4"/>
      <c r="I157" s="4"/>
      <c r="J157" s="4"/>
      <c r="K157" s="7"/>
      <c r="L157" s="7"/>
      <c r="M157" s="7"/>
      <c r="N157" s="7"/>
      <c r="O157" s="7"/>
      <c r="P157" s="7"/>
      <c r="Q157" s="7"/>
      <c r="R157" s="7"/>
      <c r="S157" s="7"/>
      <c r="T157" s="7"/>
      <c r="U157" s="7"/>
      <c r="V157" s="7"/>
      <c r="W157" s="7"/>
    </row>
    <row r="158" customFormat="false" ht="60" hidden="false" customHeight="true" outlineLevel="0" collapsed="false">
      <c r="A158" s="10" t="n">
        <v>20</v>
      </c>
      <c r="B158" s="12" t="s">
        <v>72</v>
      </c>
      <c r="C158" s="12" t="s">
        <v>73</v>
      </c>
      <c r="D158" s="12" t="s">
        <v>74</v>
      </c>
      <c r="E158" s="13" t="s">
        <v>75</v>
      </c>
      <c r="F158" s="14" t="s">
        <v>13</v>
      </c>
      <c r="G158" s="15"/>
      <c r="H158" s="14" t="s">
        <v>14</v>
      </c>
      <c r="I158" s="16"/>
      <c r="J158" s="17"/>
      <c r="K158" s="7"/>
      <c r="L158" s="7"/>
      <c r="M158" s="7"/>
      <c r="N158" s="7"/>
      <c r="O158" s="7"/>
      <c r="P158" s="7"/>
      <c r="Q158" s="7"/>
      <c r="R158" s="7"/>
      <c r="S158" s="7"/>
      <c r="T158" s="7"/>
      <c r="U158" s="7"/>
      <c r="V158" s="7"/>
      <c r="W158" s="7"/>
    </row>
    <row r="159" customFormat="false" ht="60" hidden="false" customHeight="true" outlineLevel="0" collapsed="false">
      <c r="A159" s="10"/>
      <c r="B159" s="12"/>
      <c r="C159" s="12"/>
      <c r="D159" s="12"/>
      <c r="E159" s="13"/>
      <c r="F159" s="18" t="s">
        <v>15</v>
      </c>
      <c r="G159" s="18" t="s">
        <v>16</v>
      </c>
      <c r="H159" s="18" t="s">
        <v>17</v>
      </c>
      <c r="I159" s="18" t="s">
        <v>31</v>
      </c>
      <c r="J159" s="17"/>
    </row>
    <row r="160" customFormat="false" ht="60" hidden="false" customHeight="true" outlineLevel="0" collapsed="false">
      <c r="A160" s="10"/>
      <c r="B160" s="12"/>
      <c r="C160" s="12"/>
      <c r="D160" s="12"/>
      <c r="E160" s="13"/>
      <c r="F160" s="18" t="s">
        <v>19</v>
      </c>
      <c r="G160" s="18" t="s">
        <v>16</v>
      </c>
      <c r="H160" s="18" t="s">
        <v>20</v>
      </c>
      <c r="I160" s="18" t="s">
        <v>18</v>
      </c>
      <c r="J160" s="17"/>
    </row>
    <row r="161" customFormat="false" ht="60" hidden="false" customHeight="true" outlineLevel="0" collapsed="false">
      <c r="A161" s="10"/>
      <c r="B161" s="12"/>
      <c r="C161" s="12"/>
      <c r="D161" s="12"/>
      <c r="E161" s="13"/>
      <c r="F161" s="18" t="s">
        <v>21</v>
      </c>
      <c r="G161" s="18" t="s">
        <v>31</v>
      </c>
      <c r="H161" s="18" t="s">
        <v>22</v>
      </c>
      <c r="I161" s="18" t="s">
        <v>16</v>
      </c>
      <c r="J161" s="17"/>
    </row>
    <row r="162" customFormat="false" ht="60" hidden="false" customHeight="true" outlineLevel="0" collapsed="false">
      <c r="A162" s="10"/>
      <c r="B162" s="12"/>
      <c r="C162" s="12"/>
      <c r="D162" s="12"/>
      <c r="E162" s="13"/>
      <c r="F162" s="18" t="s">
        <v>24</v>
      </c>
      <c r="G162" s="18" t="s">
        <v>16</v>
      </c>
      <c r="H162" s="18" t="s">
        <v>25</v>
      </c>
      <c r="I162" s="18" t="s">
        <v>18</v>
      </c>
      <c r="J162" s="17"/>
    </row>
    <row r="163" customFormat="false" ht="60" hidden="false" customHeight="true" outlineLevel="0" collapsed="false">
      <c r="A163" s="10"/>
      <c r="B163" s="12"/>
      <c r="C163" s="12"/>
      <c r="D163" s="12"/>
      <c r="E163" s="13"/>
      <c r="F163" s="18" t="s">
        <v>26</v>
      </c>
      <c r="G163" s="18" t="s">
        <v>16</v>
      </c>
      <c r="H163" s="18"/>
      <c r="I163" s="19"/>
      <c r="J163" s="17"/>
    </row>
    <row r="164" customFormat="false" ht="60" hidden="false" customHeight="true" outlineLevel="0" collapsed="false">
      <c r="A164" s="10"/>
      <c r="B164" s="12"/>
      <c r="C164" s="12"/>
      <c r="D164" s="12"/>
      <c r="E164" s="13"/>
      <c r="F164" s="18" t="s">
        <v>27</v>
      </c>
      <c r="G164" s="18" t="s">
        <v>16</v>
      </c>
      <c r="H164" s="18"/>
      <c r="I164" s="19"/>
      <c r="J164" s="17"/>
    </row>
    <row r="165" customFormat="false" ht="60" hidden="false" customHeight="true" outlineLevel="0" collapsed="false">
      <c r="A165" s="10"/>
      <c r="B165" s="12"/>
      <c r="C165" s="12"/>
      <c r="D165" s="12"/>
      <c r="E165" s="13"/>
      <c r="F165" s="20" t="s">
        <v>28</v>
      </c>
      <c r="G165" s="21" t="str">
        <f aca="false">+Calcolo!B183</f>
        <v>Basso</v>
      </c>
      <c r="H165" s="20" t="s">
        <v>28</v>
      </c>
      <c r="I165" s="22" t="str">
        <f aca="false">+Calcolo!C183</f>
        <v>Medio</v>
      </c>
      <c r="J165" s="23" t="str">
        <f aca="false">+Calcolo!C185</f>
        <v>BASSO</v>
      </c>
    </row>
    <row r="166" customFormat="false" ht="60" hidden="false" customHeight="true" outlineLevel="0" collapsed="false">
      <c r="A166" s="10" t="n">
        <v>21</v>
      </c>
      <c r="B166" s="11" t="s">
        <v>76</v>
      </c>
      <c r="C166" s="12" t="s">
        <v>73</v>
      </c>
      <c r="D166" s="12" t="s">
        <v>74</v>
      </c>
      <c r="E166" s="13" t="s">
        <v>77</v>
      </c>
      <c r="F166" s="14" t="s">
        <v>13</v>
      </c>
      <c r="G166" s="15"/>
      <c r="H166" s="14" t="s">
        <v>14</v>
      </c>
      <c r="I166" s="16"/>
      <c r="J166" s="17"/>
    </row>
    <row r="167" customFormat="false" ht="60" hidden="false" customHeight="true" outlineLevel="0" collapsed="false">
      <c r="A167" s="10"/>
      <c r="B167" s="11"/>
      <c r="C167" s="12"/>
      <c r="D167" s="12"/>
      <c r="E167" s="13"/>
      <c r="F167" s="18" t="s">
        <v>15</v>
      </c>
      <c r="G167" s="18" t="s">
        <v>18</v>
      </c>
      <c r="H167" s="18" t="s">
        <v>17</v>
      </c>
      <c r="I167" s="18" t="s">
        <v>31</v>
      </c>
      <c r="J167" s="17"/>
    </row>
    <row r="168" customFormat="false" ht="60" hidden="false" customHeight="true" outlineLevel="0" collapsed="false">
      <c r="A168" s="10"/>
      <c r="B168" s="11"/>
      <c r="C168" s="12"/>
      <c r="D168" s="12"/>
      <c r="E168" s="13"/>
      <c r="F168" s="18" t="s">
        <v>19</v>
      </c>
      <c r="G168" s="18" t="s">
        <v>18</v>
      </c>
      <c r="H168" s="18" t="s">
        <v>20</v>
      </c>
      <c r="I168" s="18" t="s">
        <v>16</v>
      </c>
      <c r="J168" s="17"/>
    </row>
    <row r="169" customFormat="false" ht="60" hidden="false" customHeight="true" outlineLevel="0" collapsed="false">
      <c r="A169" s="10"/>
      <c r="B169" s="11"/>
      <c r="C169" s="12"/>
      <c r="D169" s="12"/>
      <c r="E169" s="13"/>
      <c r="F169" s="18" t="s">
        <v>21</v>
      </c>
      <c r="G169" s="18" t="s">
        <v>31</v>
      </c>
      <c r="H169" s="18" t="s">
        <v>22</v>
      </c>
      <c r="I169" s="18" t="s">
        <v>16</v>
      </c>
      <c r="J169" s="17"/>
    </row>
    <row r="170" customFormat="false" ht="60" hidden="false" customHeight="true" outlineLevel="0" collapsed="false">
      <c r="A170" s="10"/>
      <c r="B170" s="11"/>
      <c r="C170" s="12"/>
      <c r="D170" s="12"/>
      <c r="E170" s="13"/>
      <c r="F170" s="18" t="s">
        <v>24</v>
      </c>
      <c r="G170" s="18" t="s">
        <v>18</v>
      </c>
      <c r="H170" s="18" t="s">
        <v>25</v>
      </c>
      <c r="I170" s="18" t="s">
        <v>18</v>
      </c>
      <c r="J170" s="17"/>
    </row>
    <row r="171" customFormat="false" ht="60" hidden="false" customHeight="true" outlineLevel="0" collapsed="false">
      <c r="A171" s="10"/>
      <c r="B171" s="11"/>
      <c r="C171" s="12"/>
      <c r="D171" s="12"/>
      <c r="E171" s="13"/>
      <c r="F171" s="18" t="s">
        <v>26</v>
      </c>
      <c r="G171" s="18" t="s">
        <v>16</v>
      </c>
      <c r="H171" s="18"/>
      <c r="I171" s="19"/>
      <c r="J171" s="17"/>
    </row>
    <row r="172" customFormat="false" ht="60" hidden="false" customHeight="true" outlineLevel="0" collapsed="false">
      <c r="A172" s="10"/>
      <c r="B172" s="11"/>
      <c r="C172" s="12"/>
      <c r="D172" s="12"/>
      <c r="E172" s="13"/>
      <c r="F172" s="18" t="s">
        <v>27</v>
      </c>
      <c r="G172" s="18" t="s">
        <v>16</v>
      </c>
      <c r="H172" s="18"/>
      <c r="I172" s="19"/>
      <c r="J172" s="17"/>
    </row>
    <row r="173" customFormat="false" ht="60" hidden="false" customHeight="true" outlineLevel="0" collapsed="false">
      <c r="A173" s="10"/>
      <c r="B173" s="11"/>
      <c r="C173" s="12"/>
      <c r="D173" s="12"/>
      <c r="E173" s="13"/>
      <c r="F173" s="20" t="s">
        <v>28</v>
      </c>
      <c r="G173" s="21" t="str">
        <f aca="false">+Calcolo!B192</f>
        <v>Medio</v>
      </c>
      <c r="H173" s="20" t="s">
        <v>28</v>
      </c>
      <c r="I173" s="22" t="str">
        <f aca="false">+Calcolo!C192</f>
        <v>Basso</v>
      </c>
      <c r="J173" s="23" t="str">
        <f aca="false">+Calcolo!C194</f>
        <v>BASSO</v>
      </c>
    </row>
    <row r="174" customFormat="false" ht="60" hidden="false" customHeight="true" outlineLevel="0" collapsed="false">
      <c r="A174" s="10" t="n">
        <v>22</v>
      </c>
      <c r="B174" s="11" t="s">
        <v>78</v>
      </c>
      <c r="C174" s="12"/>
      <c r="D174" s="12"/>
      <c r="E174" s="13" t="s">
        <v>79</v>
      </c>
      <c r="F174" s="14" t="s">
        <v>13</v>
      </c>
      <c r="G174" s="15"/>
      <c r="H174" s="14" t="s">
        <v>14</v>
      </c>
      <c r="I174" s="16"/>
      <c r="J174" s="17"/>
    </row>
    <row r="175" customFormat="false" ht="60" hidden="false" customHeight="true" outlineLevel="0" collapsed="false">
      <c r="A175" s="10"/>
      <c r="B175" s="11"/>
      <c r="C175" s="11"/>
      <c r="D175" s="12"/>
      <c r="E175" s="13"/>
      <c r="F175" s="18" t="s">
        <v>15</v>
      </c>
      <c r="G175" s="18" t="s">
        <v>16</v>
      </c>
      <c r="H175" s="18" t="s">
        <v>17</v>
      </c>
      <c r="I175" s="18" t="s">
        <v>18</v>
      </c>
      <c r="J175" s="17"/>
    </row>
    <row r="176" customFormat="false" ht="60" hidden="false" customHeight="true" outlineLevel="0" collapsed="false">
      <c r="A176" s="10"/>
      <c r="B176" s="11"/>
      <c r="C176" s="11"/>
      <c r="D176" s="12"/>
      <c r="E176" s="13"/>
      <c r="F176" s="18" t="s">
        <v>19</v>
      </c>
      <c r="G176" s="18" t="s">
        <v>16</v>
      </c>
      <c r="H176" s="18" t="s">
        <v>20</v>
      </c>
      <c r="I176" s="18" t="s">
        <v>16</v>
      </c>
      <c r="J176" s="17"/>
    </row>
    <row r="177" customFormat="false" ht="60" hidden="false" customHeight="true" outlineLevel="0" collapsed="false">
      <c r="A177" s="10"/>
      <c r="B177" s="11"/>
      <c r="C177" s="11"/>
      <c r="D177" s="12"/>
      <c r="E177" s="13"/>
      <c r="F177" s="18" t="s">
        <v>21</v>
      </c>
      <c r="G177" s="18" t="s">
        <v>16</v>
      </c>
      <c r="H177" s="18" t="s">
        <v>22</v>
      </c>
      <c r="I177" s="18" t="s">
        <v>16</v>
      </c>
      <c r="J177" s="17"/>
    </row>
    <row r="178" customFormat="false" ht="60" hidden="false" customHeight="true" outlineLevel="0" collapsed="false">
      <c r="A178" s="10"/>
      <c r="B178" s="11"/>
      <c r="C178" s="11"/>
      <c r="D178" s="12"/>
      <c r="E178" s="13"/>
      <c r="F178" s="18" t="s">
        <v>24</v>
      </c>
      <c r="G178" s="18" t="s">
        <v>16</v>
      </c>
      <c r="H178" s="18" t="s">
        <v>25</v>
      </c>
      <c r="I178" s="18" t="s">
        <v>16</v>
      </c>
      <c r="J178" s="17"/>
    </row>
    <row r="179" customFormat="false" ht="60" hidden="false" customHeight="true" outlineLevel="0" collapsed="false">
      <c r="A179" s="10"/>
      <c r="B179" s="11"/>
      <c r="C179" s="11"/>
      <c r="D179" s="12"/>
      <c r="E179" s="13"/>
      <c r="F179" s="18" t="s">
        <v>26</v>
      </c>
      <c r="G179" s="18" t="s">
        <v>16</v>
      </c>
      <c r="H179" s="18"/>
      <c r="I179" s="19"/>
      <c r="J179" s="17"/>
    </row>
    <row r="180" customFormat="false" ht="60" hidden="false" customHeight="true" outlineLevel="0" collapsed="false">
      <c r="A180" s="10"/>
      <c r="B180" s="11"/>
      <c r="C180" s="11"/>
      <c r="D180" s="12"/>
      <c r="E180" s="13"/>
      <c r="F180" s="18" t="s">
        <v>27</v>
      </c>
      <c r="G180" s="18" t="s">
        <v>16</v>
      </c>
      <c r="H180" s="18"/>
      <c r="I180" s="19"/>
      <c r="J180" s="17"/>
    </row>
    <row r="181" customFormat="false" ht="60" hidden="false" customHeight="true" outlineLevel="0" collapsed="false">
      <c r="A181" s="10"/>
      <c r="B181" s="11"/>
      <c r="C181" s="11"/>
      <c r="D181" s="12"/>
      <c r="E181" s="13"/>
      <c r="F181" s="20" t="s">
        <v>28</v>
      </c>
      <c r="G181" s="21" t="str">
        <f aca="false">+Calcolo!B201</f>
        <v>Basso</v>
      </c>
      <c r="H181" s="20" t="s">
        <v>28</v>
      </c>
      <c r="I181" s="22" t="str">
        <f aca="false">+Calcolo!C201</f>
        <v>Basso</v>
      </c>
      <c r="J181" s="23" t="str">
        <f aca="false">+Calcolo!C203</f>
        <v>MINIMO</v>
      </c>
    </row>
    <row r="182" customFormat="false" ht="15" hidden="false" customHeight="false" outlineLevel="0" collapsed="false">
      <c r="A182" s="4" t="s">
        <v>80</v>
      </c>
      <c r="B182" s="4"/>
      <c r="C182" s="4"/>
      <c r="D182" s="4"/>
      <c r="E182" s="4"/>
      <c r="F182" s="4"/>
      <c r="G182" s="4"/>
      <c r="H182" s="4"/>
      <c r="I182" s="4"/>
      <c r="J182" s="4"/>
      <c r="K182" s="7"/>
      <c r="L182" s="7"/>
      <c r="M182" s="7"/>
      <c r="N182" s="7"/>
      <c r="O182" s="7"/>
      <c r="P182" s="7"/>
      <c r="Q182" s="7"/>
      <c r="R182" s="7"/>
      <c r="S182" s="7"/>
      <c r="T182" s="7"/>
      <c r="U182" s="7"/>
      <c r="V182" s="7"/>
      <c r="W182" s="7"/>
    </row>
    <row r="183" customFormat="false" ht="60" hidden="false" customHeight="true" outlineLevel="0" collapsed="false">
      <c r="A183" s="10" t="n">
        <v>23</v>
      </c>
      <c r="B183" s="11" t="s">
        <v>81</v>
      </c>
      <c r="C183" s="12" t="s">
        <v>43</v>
      </c>
      <c r="D183" s="12" t="s">
        <v>82</v>
      </c>
      <c r="E183" s="13" t="s">
        <v>83</v>
      </c>
      <c r="F183" s="14" t="s">
        <v>13</v>
      </c>
      <c r="G183" s="15"/>
      <c r="H183" s="14" t="s">
        <v>14</v>
      </c>
      <c r="I183" s="16"/>
      <c r="J183" s="17"/>
    </row>
    <row r="184" customFormat="false" ht="60" hidden="false" customHeight="true" outlineLevel="0" collapsed="false">
      <c r="A184" s="10"/>
      <c r="B184" s="11"/>
      <c r="C184" s="11"/>
      <c r="D184" s="12"/>
      <c r="E184" s="13"/>
      <c r="F184" s="18" t="s">
        <v>15</v>
      </c>
      <c r="G184" s="18" t="s">
        <v>16</v>
      </c>
      <c r="H184" s="18" t="s">
        <v>17</v>
      </c>
      <c r="I184" s="18" t="s">
        <v>31</v>
      </c>
      <c r="J184" s="17"/>
    </row>
    <row r="185" customFormat="false" ht="60" hidden="false" customHeight="true" outlineLevel="0" collapsed="false">
      <c r="A185" s="10"/>
      <c r="B185" s="11"/>
      <c r="C185" s="11"/>
      <c r="D185" s="12"/>
      <c r="E185" s="13"/>
      <c r="F185" s="18" t="s">
        <v>19</v>
      </c>
      <c r="G185" s="18" t="s">
        <v>18</v>
      </c>
      <c r="H185" s="18" t="s">
        <v>20</v>
      </c>
      <c r="I185" s="18" t="s">
        <v>18</v>
      </c>
      <c r="J185" s="17"/>
    </row>
    <row r="186" customFormat="false" ht="60" hidden="false" customHeight="true" outlineLevel="0" collapsed="false">
      <c r="A186" s="10"/>
      <c r="B186" s="11"/>
      <c r="C186" s="11"/>
      <c r="D186" s="12"/>
      <c r="E186" s="13"/>
      <c r="F186" s="18" t="s">
        <v>21</v>
      </c>
      <c r="G186" s="18" t="s">
        <v>18</v>
      </c>
      <c r="H186" s="18" t="s">
        <v>22</v>
      </c>
      <c r="I186" s="18" t="s">
        <v>16</v>
      </c>
      <c r="J186" s="17"/>
    </row>
    <row r="187" customFormat="false" ht="60" hidden="false" customHeight="true" outlineLevel="0" collapsed="false">
      <c r="A187" s="10"/>
      <c r="B187" s="11"/>
      <c r="C187" s="11"/>
      <c r="D187" s="12"/>
      <c r="E187" s="13"/>
      <c r="F187" s="18" t="s">
        <v>24</v>
      </c>
      <c r="G187" s="18" t="s">
        <v>18</v>
      </c>
      <c r="H187" s="18" t="s">
        <v>25</v>
      </c>
      <c r="I187" s="18" t="s">
        <v>18</v>
      </c>
      <c r="J187" s="17"/>
    </row>
    <row r="188" customFormat="false" ht="60" hidden="false" customHeight="true" outlineLevel="0" collapsed="false">
      <c r="A188" s="10"/>
      <c r="B188" s="11"/>
      <c r="C188" s="11"/>
      <c r="D188" s="12"/>
      <c r="E188" s="13"/>
      <c r="F188" s="18" t="s">
        <v>26</v>
      </c>
      <c r="G188" s="18" t="s">
        <v>16</v>
      </c>
      <c r="H188" s="18"/>
      <c r="I188" s="19"/>
      <c r="J188" s="17"/>
    </row>
    <row r="189" customFormat="false" ht="60" hidden="false" customHeight="true" outlineLevel="0" collapsed="false">
      <c r="A189" s="10"/>
      <c r="B189" s="11"/>
      <c r="C189" s="11"/>
      <c r="D189" s="12"/>
      <c r="E189" s="13"/>
      <c r="F189" s="18" t="s">
        <v>27</v>
      </c>
      <c r="G189" s="18" t="s">
        <v>16</v>
      </c>
      <c r="H189" s="18"/>
      <c r="I189" s="19"/>
      <c r="J189" s="17"/>
    </row>
    <row r="190" customFormat="false" ht="60" hidden="false" customHeight="true" outlineLevel="0" collapsed="false">
      <c r="A190" s="10"/>
      <c r="B190" s="11"/>
      <c r="C190" s="11"/>
      <c r="D190" s="12"/>
      <c r="E190" s="13"/>
      <c r="F190" s="20" t="s">
        <v>28</v>
      </c>
      <c r="G190" s="21" t="str">
        <f aca="false">+Calcolo!B211</f>
        <v>Medio</v>
      </c>
      <c r="H190" s="20" t="s">
        <v>28</v>
      </c>
      <c r="I190" s="22" t="str">
        <f aca="false">+Calcolo!C211</f>
        <v>Medio</v>
      </c>
      <c r="J190" s="23" t="str">
        <f aca="false">+Calcolo!C213</f>
        <v>MEDIO</v>
      </c>
    </row>
    <row r="191" customFormat="false" ht="60" hidden="false" customHeight="true" outlineLevel="0" collapsed="false">
      <c r="A191" s="10" t="n">
        <v>24</v>
      </c>
      <c r="B191" s="11" t="s">
        <v>84</v>
      </c>
      <c r="C191" s="12" t="s">
        <v>85</v>
      </c>
      <c r="D191" s="12" t="s">
        <v>86</v>
      </c>
      <c r="E191" s="13" t="s">
        <v>87</v>
      </c>
      <c r="F191" s="14" t="s">
        <v>13</v>
      </c>
      <c r="G191" s="15"/>
      <c r="H191" s="14" t="s">
        <v>14</v>
      </c>
      <c r="I191" s="16"/>
      <c r="J191" s="17"/>
    </row>
    <row r="192" customFormat="false" ht="60" hidden="false" customHeight="true" outlineLevel="0" collapsed="false">
      <c r="A192" s="10"/>
      <c r="B192" s="11"/>
      <c r="C192" s="11"/>
      <c r="D192" s="12"/>
      <c r="E192" s="13"/>
      <c r="F192" s="18" t="s">
        <v>15</v>
      </c>
      <c r="G192" s="18" t="s">
        <v>18</v>
      </c>
      <c r="H192" s="18" t="s">
        <v>17</v>
      </c>
      <c r="I192" s="18" t="s">
        <v>18</v>
      </c>
      <c r="J192" s="17"/>
    </row>
    <row r="193" customFormat="false" ht="60" hidden="false" customHeight="true" outlineLevel="0" collapsed="false">
      <c r="A193" s="10"/>
      <c r="B193" s="11"/>
      <c r="C193" s="11"/>
      <c r="D193" s="12"/>
      <c r="E193" s="13"/>
      <c r="F193" s="18" t="s">
        <v>19</v>
      </c>
      <c r="G193" s="18" t="s">
        <v>16</v>
      </c>
      <c r="H193" s="18" t="s">
        <v>20</v>
      </c>
      <c r="I193" s="18" t="s">
        <v>31</v>
      </c>
      <c r="J193" s="17"/>
    </row>
    <row r="194" customFormat="false" ht="60" hidden="false" customHeight="true" outlineLevel="0" collapsed="false">
      <c r="A194" s="10"/>
      <c r="B194" s="11"/>
      <c r="C194" s="11"/>
      <c r="D194" s="12"/>
      <c r="E194" s="13"/>
      <c r="F194" s="18" t="s">
        <v>21</v>
      </c>
      <c r="G194" s="18" t="s">
        <v>18</v>
      </c>
      <c r="H194" s="18" t="s">
        <v>22</v>
      </c>
      <c r="I194" s="18" t="s">
        <v>16</v>
      </c>
      <c r="J194" s="17"/>
    </row>
    <row r="195" customFormat="false" ht="60" hidden="false" customHeight="true" outlineLevel="0" collapsed="false">
      <c r="A195" s="10"/>
      <c r="B195" s="11"/>
      <c r="C195" s="11"/>
      <c r="D195" s="12"/>
      <c r="E195" s="13"/>
      <c r="F195" s="18" t="s">
        <v>24</v>
      </c>
      <c r="G195" s="18" t="s">
        <v>18</v>
      </c>
      <c r="H195" s="18" t="s">
        <v>25</v>
      </c>
      <c r="I195" s="18" t="s">
        <v>18</v>
      </c>
      <c r="J195" s="17"/>
    </row>
    <row r="196" customFormat="false" ht="60" hidden="false" customHeight="true" outlineLevel="0" collapsed="false">
      <c r="A196" s="10"/>
      <c r="B196" s="11"/>
      <c r="C196" s="11"/>
      <c r="D196" s="12"/>
      <c r="E196" s="13"/>
      <c r="F196" s="18" t="s">
        <v>26</v>
      </c>
      <c r="G196" s="18" t="s">
        <v>16</v>
      </c>
      <c r="H196" s="18"/>
      <c r="I196" s="19"/>
      <c r="J196" s="17"/>
    </row>
    <row r="197" customFormat="false" ht="60" hidden="false" customHeight="true" outlineLevel="0" collapsed="false">
      <c r="A197" s="10"/>
      <c r="B197" s="11"/>
      <c r="C197" s="11"/>
      <c r="D197" s="12"/>
      <c r="E197" s="13"/>
      <c r="F197" s="18" t="s">
        <v>27</v>
      </c>
      <c r="G197" s="18" t="s">
        <v>16</v>
      </c>
      <c r="H197" s="18"/>
      <c r="I197" s="19"/>
      <c r="J197" s="17"/>
    </row>
    <row r="198" customFormat="false" ht="60" hidden="false" customHeight="true" outlineLevel="0" collapsed="false">
      <c r="A198" s="10"/>
      <c r="B198" s="11"/>
      <c r="C198" s="11"/>
      <c r="D198" s="12"/>
      <c r="E198" s="13"/>
      <c r="F198" s="20" t="s">
        <v>28</v>
      </c>
      <c r="G198" s="21" t="str">
        <f aca="false">+Calcolo!B220</f>
        <v>Medio</v>
      </c>
      <c r="H198" s="20" t="s">
        <v>28</v>
      </c>
      <c r="I198" s="22" t="str">
        <f aca="false">+Calcolo!C220</f>
        <v>Medio</v>
      </c>
      <c r="J198" s="23" t="str">
        <f aca="false">+Calcolo!C222</f>
        <v>MEDIO</v>
      </c>
    </row>
    <row r="199" customFormat="false" ht="15" hidden="false" customHeight="false" outlineLevel="0" collapsed="false">
      <c r="A199" s="4" t="s">
        <v>88</v>
      </c>
      <c r="B199" s="4"/>
      <c r="C199" s="4"/>
      <c r="D199" s="4"/>
      <c r="E199" s="4"/>
      <c r="F199" s="4"/>
      <c r="G199" s="4"/>
      <c r="H199" s="4"/>
      <c r="I199" s="4"/>
      <c r="J199" s="4"/>
      <c r="K199" s="7"/>
      <c r="L199" s="7"/>
      <c r="M199" s="7"/>
      <c r="N199" s="7"/>
      <c r="O199" s="7"/>
      <c r="P199" s="7"/>
      <c r="Q199" s="7"/>
      <c r="R199" s="7"/>
      <c r="S199" s="7"/>
      <c r="T199" s="7"/>
      <c r="U199" s="7"/>
      <c r="V199" s="7"/>
      <c r="W199" s="7"/>
    </row>
    <row r="200" customFormat="false" ht="60" hidden="false" customHeight="true" outlineLevel="0" collapsed="false">
      <c r="A200" s="10" t="n">
        <v>25</v>
      </c>
      <c r="B200" s="11" t="s">
        <v>89</v>
      </c>
      <c r="C200" s="12" t="s">
        <v>90</v>
      </c>
      <c r="D200" s="12" t="s">
        <v>86</v>
      </c>
      <c r="E200" s="13" t="s">
        <v>91</v>
      </c>
      <c r="F200" s="14" t="s">
        <v>13</v>
      </c>
      <c r="G200" s="15"/>
      <c r="H200" s="14" t="s">
        <v>14</v>
      </c>
      <c r="I200" s="16"/>
      <c r="J200" s="17"/>
    </row>
    <row r="201" customFormat="false" ht="60" hidden="false" customHeight="true" outlineLevel="0" collapsed="false">
      <c r="A201" s="10"/>
      <c r="B201" s="11"/>
      <c r="C201" s="11"/>
      <c r="D201" s="12"/>
      <c r="E201" s="13"/>
      <c r="F201" s="18" t="s">
        <v>15</v>
      </c>
      <c r="G201" s="18" t="s">
        <v>18</v>
      </c>
      <c r="H201" s="18" t="s">
        <v>17</v>
      </c>
      <c r="I201" s="18" t="s">
        <v>31</v>
      </c>
      <c r="J201" s="17"/>
    </row>
    <row r="202" customFormat="false" ht="60" hidden="false" customHeight="true" outlineLevel="0" collapsed="false">
      <c r="A202" s="10"/>
      <c r="B202" s="11"/>
      <c r="C202" s="11"/>
      <c r="D202" s="12"/>
      <c r="E202" s="13"/>
      <c r="F202" s="18" t="s">
        <v>19</v>
      </c>
      <c r="G202" s="18" t="s">
        <v>18</v>
      </c>
      <c r="H202" s="18" t="s">
        <v>20</v>
      </c>
      <c r="I202" s="18" t="s">
        <v>16</v>
      </c>
      <c r="J202" s="17"/>
    </row>
    <row r="203" customFormat="false" ht="60" hidden="false" customHeight="true" outlineLevel="0" collapsed="false">
      <c r="A203" s="10"/>
      <c r="B203" s="11"/>
      <c r="C203" s="11"/>
      <c r="D203" s="12"/>
      <c r="E203" s="13"/>
      <c r="F203" s="18" t="s">
        <v>21</v>
      </c>
      <c r="G203" s="18" t="s">
        <v>18</v>
      </c>
      <c r="H203" s="18" t="s">
        <v>22</v>
      </c>
      <c r="I203" s="18" t="s">
        <v>16</v>
      </c>
      <c r="J203" s="17"/>
    </row>
    <row r="204" customFormat="false" ht="60" hidden="false" customHeight="true" outlineLevel="0" collapsed="false">
      <c r="A204" s="10"/>
      <c r="B204" s="11"/>
      <c r="C204" s="11"/>
      <c r="D204" s="12"/>
      <c r="E204" s="13"/>
      <c r="F204" s="18" t="s">
        <v>24</v>
      </c>
      <c r="G204" s="18" t="s">
        <v>18</v>
      </c>
      <c r="H204" s="18" t="s">
        <v>25</v>
      </c>
      <c r="I204" s="18" t="s">
        <v>18</v>
      </c>
      <c r="J204" s="17"/>
    </row>
    <row r="205" customFormat="false" ht="60" hidden="false" customHeight="true" outlineLevel="0" collapsed="false">
      <c r="A205" s="10"/>
      <c r="B205" s="11"/>
      <c r="C205" s="11"/>
      <c r="D205" s="12"/>
      <c r="E205" s="13"/>
      <c r="F205" s="18" t="s">
        <v>26</v>
      </c>
      <c r="G205" s="18" t="s">
        <v>16</v>
      </c>
      <c r="H205" s="18"/>
      <c r="I205" s="19"/>
      <c r="J205" s="17"/>
    </row>
    <row r="206" customFormat="false" ht="60" hidden="false" customHeight="true" outlineLevel="0" collapsed="false">
      <c r="A206" s="10"/>
      <c r="B206" s="11"/>
      <c r="C206" s="11"/>
      <c r="D206" s="12"/>
      <c r="E206" s="13"/>
      <c r="F206" s="18" t="s">
        <v>27</v>
      </c>
      <c r="G206" s="18" t="s">
        <v>16</v>
      </c>
      <c r="H206" s="18"/>
      <c r="I206" s="19"/>
      <c r="J206" s="17"/>
    </row>
    <row r="207" customFormat="false" ht="60" hidden="false" customHeight="true" outlineLevel="0" collapsed="false">
      <c r="A207" s="10"/>
      <c r="B207" s="11"/>
      <c r="C207" s="11"/>
      <c r="D207" s="12"/>
      <c r="E207" s="13"/>
      <c r="F207" s="20" t="s">
        <v>28</v>
      </c>
      <c r="G207" s="21" t="str">
        <f aca="false">+Calcolo!B230</f>
        <v>Medio</v>
      </c>
      <c r="H207" s="20" t="s">
        <v>28</v>
      </c>
      <c r="I207" s="22" t="str">
        <f aca="false">+Calcolo!C230</f>
        <v>Basso</v>
      </c>
      <c r="J207" s="23" t="str">
        <f aca="false">+Calcolo!C232</f>
        <v>BASSO</v>
      </c>
    </row>
    <row r="208" customFormat="false" ht="60" hidden="false" customHeight="true" outlineLevel="0" collapsed="false">
      <c r="A208" s="10" t="n">
        <v>26</v>
      </c>
      <c r="B208" s="11" t="s">
        <v>92</v>
      </c>
      <c r="C208" s="12" t="s">
        <v>90</v>
      </c>
      <c r="D208" s="12" t="s">
        <v>86</v>
      </c>
      <c r="E208" s="13" t="s">
        <v>93</v>
      </c>
      <c r="F208" s="14" t="s">
        <v>13</v>
      </c>
      <c r="G208" s="15"/>
      <c r="H208" s="14" t="s">
        <v>14</v>
      </c>
      <c r="I208" s="16"/>
      <c r="J208" s="17"/>
    </row>
    <row r="209" customFormat="false" ht="60" hidden="false" customHeight="true" outlineLevel="0" collapsed="false">
      <c r="A209" s="10"/>
      <c r="B209" s="11"/>
      <c r="C209" s="11"/>
      <c r="D209" s="12"/>
      <c r="E209" s="13"/>
      <c r="F209" s="18" t="s">
        <v>15</v>
      </c>
      <c r="G209" s="18" t="s">
        <v>18</v>
      </c>
      <c r="H209" s="18" t="s">
        <v>17</v>
      </c>
      <c r="I209" s="18" t="s">
        <v>31</v>
      </c>
      <c r="J209" s="17"/>
    </row>
    <row r="210" customFormat="false" ht="60" hidden="false" customHeight="true" outlineLevel="0" collapsed="false">
      <c r="A210" s="10"/>
      <c r="B210" s="11"/>
      <c r="C210" s="11"/>
      <c r="D210" s="12"/>
      <c r="E210" s="13"/>
      <c r="F210" s="18" t="s">
        <v>19</v>
      </c>
      <c r="G210" s="18" t="s">
        <v>18</v>
      </c>
      <c r="H210" s="18" t="s">
        <v>20</v>
      </c>
      <c r="I210" s="18" t="s">
        <v>18</v>
      </c>
      <c r="J210" s="17"/>
    </row>
    <row r="211" customFormat="false" ht="60" hidden="false" customHeight="true" outlineLevel="0" collapsed="false">
      <c r="A211" s="10"/>
      <c r="B211" s="11"/>
      <c r="C211" s="11"/>
      <c r="D211" s="12"/>
      <c r="E211" s="13"/>
      <c r="F211" s="18" t="s">
        <v>21</v>
      </c>
      <c r="G211" s="18" t="s">
        <v>31</v>
      </c>
      <c r="H211" s="18" t="s">
        <v>22</v>
      </c>
      <c r="I211" s="18" t="s">
        <v>16</v>
      </c>
      <c r="J211" s="17"/>
    </row>
    <row r="212" customFormat="false" ht="60" hidden="false" customHeight="true" outlineLevel="0" collapsed="false">
      <c r="A212" s="10"/>
      <c r="B212" s="11"/>
      <c r="C212" s="11"/>
      <c r="D212" s="12"/>
      <c r="E212" s="13"/>
      <c r="F212" s="18" t="s">
        <v>24</v>
      </c>
      <c r="G212" s="18" t="s">
        <v>18</v>
      </c>
      <c r="H212" s="18" t="s">
        <v>25</v>
      </c>
      <c r="I212" s="18" t="s">
        <v>18</v>
      </c>
      <c r="J212" s="17"/>
    </row>
    <row r="213" customFormat="false" ht="60" hidden="false" customHeight="true" outlineLevel="0" collapsed="false">
      <c r="A213" s="10"/>
      <c r="B213" s="11"/>
      <c r="C213" s="11"/>
      <c r="D213" s="12"/>
      <c r="E213" s="13"/>
      <c r="F213" s="18" t="s">
        <v>26</v>
      </c>
      <c r="G213" s="18" t="s">
        <v>16</v>
      </c>
      <c r="H213" s="18"/>
      <c r="I213" s="19"/>
      <c r="J213" s="17"/>
    </row>
    <row r="214" customFormat="false" ht="60" hidden="false" customHeight="true" outlineLevel="0" collapsed="false">
      <c r="A214" s="10"/>
      <c r="B214" s="11"/>
      <c r="C214" s="11"/>
      <c r="D214" s="12"/>
      <c r="E214" s="13"/>
      <c r="F214" s="18" t="s">
        <v>27</v>
      </c>
      <c r="G214" s="18" t="s">
        <v>16</v>
      </c>
      <c r="H214" s="18"/>
      <c r="I214" s="19"/>
      <c r="J214" s="17"/>
    </row>
    <row r="215" customFormat="false" ht="60" hidden="false" customHeight="true" outlineLevel="0" collapsed="false">
      <c r="A215" s="10"/>
      <c r="B215" s="11"/>
      <c r="C215" s="11"/>
      <c r="D215" s="12"/>
      <c r="E215" s="13"/>
      <c r="F215" s="20" t="s">
        <v>28</v>
      </c>
      <c r="G215" s="21" t="str">
        <f aca="false">+Calcolo!B239</f>
        <v>Medio</v>
      </c>
      <c r="H215" s="20" t="s">
        <v>28</v>
      </c>
      <c r="I215" s="22" t="str">
        <f aca="false">+Calcolo!C239</f>
        <v>Medio</v>
      </c>
      <c r="J215" s="23" t="str">
        <f aca="false">+Calcolo!C241</f>
        <v>MEDIO</v>
      </c>
    </row>
    <row r="216" customFormat="false" ht="60" hidden="false" customHeight="true" outlineLevel="0" collapsed="false">
      <c r="A216" s="10" t="n">
        <v>27</v>
      </c>
      <c r="B216" s="11" t="s">
        <v>94</v>
      </c>
      <c r="C216" s="12" t="s">
        <v>90</v>
      </c>
      <c r="D216" s="12" t="s">
        <v>86</v>
      </c>
      <c r="E216" s="13" t="s">
        <v>95</v>
      </c>
      <c r="F216" s="14" t="s">
        <v>13</v>
      </c>
      <c r="G216" s="15"/>
      <c r="H216" s="14" t="s">
        <v>14</v>
      </c>
      <c r="I216" s="16"/>
      <c r="J216" s="17"/>
    </row>
    <row r="217" customFormat="false" ht="60" hidden="false" customHeight="true" outlineLevel="0" collapsed="false">
      <c r="A217" s="10"/>
      <c r="B217" s="11"/>
      <c r="C217" s="11"/>
      <c r="D217" s="12"/>
      <c r="E217" s="13"/>
      <c r="F217" s="18" t="s">
        <v>15</v>
      </c>
      <c r="G217" s="18" t="s">
        <v>18</v>
      </c>
      <c r="H217" s="18" t="s">
        <v>17</v>
      </c>
      <c r="I217" s="18" t="s">
        <v>31</v>
      </c>
      <c r="J217" s="17"/>
    </row>
    <row r="218" customFormat="false" ht="60" hidden="false" customHeight="true" outlineLevel="0" collapsed="false">
      <c r="A218" s="10"/>
      <c r="B218" s="11"/>
      <c r="C218" s="11"/>
      <c r="D218" s="12"/>
      <c r="E218" s="13"/>
      <c r="F218" s="18" t="s">
        <v>19</v>
      </c>
      <c r="G218" s="18" t="s">
        <v>18</v>
      </c>
      <c r="H218" s="18" t="s">
        <v>20</v>
      </c>
      <c r="I218" s="18" t="s">
        <v>16</v>
      </c>
      <c r="J218" s="17"/>
    </row>
    <row r="219" customFormat="false" ht="60" hidden="false" customHeight="true" outlineLevel="0" collapsed="false">
      <c r="A219" s="10"/>
      <c r="B219" s="11"/>
      <c r="C219" s="11"/>
      <c r="D219" s="12"/>
      <c r="E219" s="13"/>
      <c r="F219" s="18" t="s">
        <v>21</v>
      </c>
      <c r="G219" s="18" t="s">
        <v>16</v>
      </c>
      <c r="H219" s="18" t="s">
        <v>22</v>
      </c>
      <c r="I219" s="18" t="s">
        <v>16</v>
      </c>
      <c r="J219" s="17"/>
    </row>
    <row r="220" customFormat="false" ht="60" hidden="false" customHeight="true" outlineLevel="0" collapsed="false">
      <c r="A220" s="10"/>
      <c r="B220" s="11"/>
      <c r="C220" s="11"/>
      <c r="D220" s="12"/>
      <c r="E220" s="13"/>
      <c r="F220" s="18" t="s">
        <v>24</v>
      </c>
      <c r="G220" s="18" t="s">
        <v>16</v>
      </c>
      <c r="H220" s="18" t="s">
        <v>25</v>
      </c>
      <c r="I220" s="18" t="s">
        <v>31</v>
      </c>
      <c r="J220" s="17"/>
    </row>
    <row r="221" customFormat="false" ht="60" hidden="false" customHeight="true" outlineLevel="0" collapsed="false">
      <c r="A221" s="10"/>
      <c r="B221" s="11"/>
      <c r="C221" s="11"/>
      <c r="D221" s="12"/>
      <c r="E221" s="13"/>
      <c r="F221" s="18" t="s">
        <v>26</v>
      </c>
      <c r="G221" s="18" t="s">
        <v>16</v>
      </c>
      <c r="H221" s="18"/>
      <c r="I221" s="19"/>
      <c r="J221" s="17"/>
    </row>
    <row r="222" customFormat="false" ht="60" hidden="false" customHeight="true" outlineLevel="0" collapsed="false">
      <c r="A222" s="10"/>
      <c r="B222" s="11"/>
      <c r="C222" s="11"/>
      <c r="D222" s="12"/>
      <c r="E222" s="13"/>
      <c r="F222" s="18" t="s">
        <v>27</v>
      </c>
      <c r="G222" s="18" t="s">
        <v>16</v>
      </c>
      <c r="H222" s="18"/>
      <c r="I222" s="19"/>
      <c r="J222" s="17"/>
    </row>
    <row r="223" customFormat="false" ht="60" hidden="false" customHeight="true" outlineLevel="0" collapsed="false">
      <c r="A223" s="10"/>
      <c r="B223" s="11"/>
      <c r="C223" s="11"/>
      <c r="D223" s="12"/>
      <c r="E223" s="13"/>
      <c r="F223" s="20" t="s">
        <v>28</v>
      </c>
      <c r="G223" s="21" t="str">
        <f aca="false">+Calcolo!B248</f>
        <v>Basso</v>
      </c>
      <c r="H223" s="20" t="s">
        <v>28</v>
      </c>
      <c r="I223" s="22" t="str">
        <f aca="false">+Calcolo!C248</f>
        <v>Alto</v>
      </c>
      <c r="J223" s="23" t="str">
        <f aca="false">+Calcolo!C250</f>
        <v>MEDIO</v>
      </c>
    </row>
    <row r="224" customFormat="false" ht="60" hidden="false" customHeight="true" outlineLevel="0" collapsed="false">
      <c r="A224" s="10" t="n">
        <v>28</v>
      </c>
      <c r="B224" s="11" t="s">
        <v>96</v>
      </c>
      <c r="C224" s="12" t="s">
        <v>90</v>
      </c>
      <c r="D224" s="12" t="s">
        <v>86</v>
      </c>
      <c r="E224" s="13" t="s">
        <v>97</v>
      </c>
      <c r="F224" s="14" t="s">
        <v>13</v>
      </c>
      <c r="G224" s="15"/>
      <c r="H224" s="14" t="s">
        <v>14</v>
      </c>
      <c r="I224" s="16"/>
      <c r="J224" s="17"/>
    </row>
    <row r="225" customFormat="false" ht="60" hidden="false" customHeight="true" outlineLevel="0" collapsed="false">
      <c r="A225" s="10"/>
      <c r="B225" s="11"/>
      <c r="C225" s="11"/>
      <c r="D225" s="12"/>
      <c r="E225" s="13"/>
      <c r="F225" s="18" t="s">
        <v>15</v>
      </c>
      <c r="G225" s="18" t="s">
        <v>18</v>
      </c>
      <c r="H225" s="18" t="s">
        <v>17</v>
      </c>
      <c r="I225" s="18" t="s">
        <v>31</v>
      </c>
      <c r="J225" s="17"/>
    </row>
    <row r="226" customFormat="false" ht="60" hidden="false" customHeight="true" outlineLevel="0" collapsed="false">
      <c r="A226" s="10"/>
      <c r="B226" s="11"/>
      <c r="C226" s="11"/>
      <c r="D226" s="12"/>
      <c r="E226" s="13"/>
      <c r="F226" s="18" t="s">
        <v>19</v>
      </c>
      <c r="G226" s="18" t="s">
        <v>18</v>
      </c>
      <c r="H226" s="18" t="s">
        <v>20</v>
      </c>
      <c r="I226" s="18" t="s">
        <v>18</v>
      </c>
      <c r="J226" s="17"/>
    </row>
    <row r="227" customFormat="false" ht="60" hidden="false" customHeight="true" outlineLevel="0" collapsed="false">
      <c r="A227" s="10"/>
      <c r="B227" s="11"/>
      <c r="C227" s="11"/>
      <c r="D227" s="12"/>
      <c r="E227" s="13"/>
      <c r="F227" s="18" t="s">
        <v>21</v>
      </c>
      <c r="G227" s="18" t="s">
        <v>18</v>
      </c>
      <c r="H227" s="18" t="s">
        <v>22</v>
      </c>
      <c r="I227" s="18" t="s">
        <v>16</v>
      </c>
      <c r="J227" s="17"/>
    </row>
    <row r="228" customFormat="false" ht="60" hidden="false" customHeight="true" outlineLevel="0" collapsed="false">
      <c r="A228" s="10"/>
      <c r="B228" s="11"/>
      <c r="C228" s="11"/>
      <c r="D228" s="12"/>
      <c r="E228" s="13"/>
      <c r="F228" s="18" t="s">
        <v>24</v>
      </c>
      <c r="G228" s="18" t="s">
        <v>18</v>
      </c>
      <c r="H228" s="18" t="s">
        <v>25</v>
      </c>
      <c r="I228" s="18" t="s">
        <v>16</v>
      </c>
      <c r="J228" s="17"/>
    </row>
    <row r="229" customFormat="false" ht="60" hidden="false" customHeight="true" outlineLevel="0" collapsed="false">
      <c r="A229" s="10"/>
      <c r="B229" s="11"/>
      <c r="C229" s="11"/>
      <c r="D229" s="12"/>
      <c r="E229" s="13"/>
      <c r="F229" s="18" t="s">
        <v>26</v>
      </c>
      <c r="G229" s="18" t="s">
        <v>16</v>
      </c>
      <c r="H229" s="18"/>
      <c r="I229" s="19"/>
      <c r="J229" s="17"/>
    </row>
    <row r="230" customFormat="false" ht="60" hidden="false" customHeight="true" outlineLevel="0" collapsed="false">
      <c r="A230" s="10"/>
      <c r="B230" s="11"/>
      <c r="C230" s="11"/>
      <c r="D230" s="12"/>
      <c r="E230" s="13"/>
      <c r="F230" s="18" t="s">
        <v>27</v>
      </c>
      <c r="G230" s="18" t="s">
        <v>16</v>
      </c>
      <c r="H230" s="18"/>
      <c r="I230" s="19"/>
      <c r="J230" s="17"/>
    </row>
    <row r="231" customFormat="false" ht="60" hidden="false" customHeight="true" outlineLevel="0" collapsed="false">
      <c r="A231" s="10"/>
      <c r="B231" s="11"/>
      <c r="C231" s="11"/>
      <c r="D231" s="12"/>
      <c r="E231" s="13"/>
      <c r="F231" s="20" t="s">
        <v>28</v>
      </c>
      <c r="G231" s="21" t="str">
        <f aca="false">+Calcolo!B257</f>
        <v>Medio</v>
      </c>
      <c r="H231" s="20" t="s">
        <v>28</v>
      </c>
      <c r="I231" s="22" t="str">
        <f aca="false">+Calcolo!C257</f>
        <v>Basso</v>
      </c>
      <c r="J231" s="23" t="str">
        <f aca="false">+Calcolo!C259</f>
        <v>BASSO</v>
      </c>
    </row>
    <row r="232" customFormat="false" ht="60" hidden="false" customHeight="true" outlineLevel="0" collapsed="false">
      <c r="A232" s="10" t="n">
        <v>29</v>
      </c>
      <c r="B232" s="11" t="s">
        <v>98</v>
      </c>
      <c r="C232" s="12" t="s">
        <v>99</v>
      </c>
      <c r="D232" s="12" t="s">
        <v>86</v>
      </c>
      <c r="E232" s="13" t="s">
        <v>100</v>
      </c>
      <c r="F232" s="14" t="s">
        <v>13</v>
      </c>
      <c r="G232" s="15"/>
      <c r="H232" s="14" t="s">
        <v>14</v>
      </c>
      <c r="I232" s="16"/>
      <c r="J232" s="17"/>
    </row>
    <row r="233" customFormat="false" ht="60" hidden="false" customHeight="true" outlineLevel="0" collapsed="false">
      <c r="A233" s="10"/>
      <c r="B233" s="11"/>
      <c r="C233" s="11"/>
      <c r="D233" s="12"/>
      <c r="E233" s="13"/>
      <c r="F233" s="18" t="s">
        <v>15</v>
      </c>
      <c r="G233" s="18" t="s">
        <v>16</v>
      </c>
      <c r="H233" s="18" t="s">
        <v>17</v>
      </c>
      <c r="I233" s="18" t="s">
        <v>18</v>
      </c>
      <c r="J233" s="17"/>
    </row>
    <row r="234" customFormat="false" ht="60" hidden="false" customHeight="true" outlineLevel="0" collapsed="false">
      <c r="A234" s="10"/>
      <c r="B234" s="11"/>
      <c r="C234" s="11"/>
      <c r="D234" s="12"/>
      <c r="E234" s="13"/>
      <c r="F234" s="18" t="s">
        <v>19</v>
      </c>
      <c r="G234" s="18" t="s">
        <v>16</v>
      </c>
      <c r="H234" s="18" t="s">
        <v>20</v>
      </c>
      <c r="I234" s="18" t="s">
        <v>16</v>
      </c>
      <c r="J234" s="17"/>
    </row>
    <row r="235" customFormat="false" ht="60" hidden="false" customHeight="true" outlineLevel="0" collapsed="false">
      <c r="A235" s="10"/>
      <c r="B235" s="11"/>
      <c r="C235" s="11"/>
      <c r="D235" s="12"/>
      <c r="E235" s="13"/>
      <c r="F235" s="18" t="s">
        <v>21</v>
      </c>
      <c r="G235" s="18" t="s">
        <v>18</v>
      </c>
      <c r="H235" s="18" t="s">
        <v>22</v>
      </c>
      <c r="I235" s="18" t="s">
        <v>16</v>
      </c>
      <c r="J235" s="17"/>
    </row>
    <row r="236" customFormat="false" ht="60" hidden="false" customHeight="true" outlineLevel="0" collapsed="false">
      <c r="A236" s="10"/>
      <c r="B236" s="11"/>
      <c r="C236" s="11"/>
      <c r="D236" s="12"/>
      <c r="E236" s="13"/>
      <c r="F236" s="18" t="s">
        <v>24</v>
      </c>
      <c r="G236" s="18" t="s">
        <v>16</v>
      </c>
      <c r="H236" s="18" t="s">
        <v>25</v>
      </c>
      <c r="I236" s="18" t="s">
        <v>18</v>
      </c>
      <c r="J236" s="17"/>
    </row>
    <row r="237" customFormat="false" ht="60" hidden="false" customHeight="true" outlineLevel="0" collapsed="false">
      <c r="A237" s="10"/>
      <c r="B237" s="11"/>
      <c r="C237" s="11"/>
      <c r="D237" s="12"/>
      <c r="E237" s="13"/>
      <c r="F237" s="18" t="s">
        <v>26</v>
      </c>
      <c r="G237" s="18" t="s">
        <v>16</v>
      </c>
      <c r="H237" s="18"/>
      <c r="I237" s="19"/>
      <c r="J237" s="17"/>
    </row>
    <row r="238" customFormat="false" ht="60" hidden="false" customHeight="true" outlineLevel="0" collapsed="false">
      <c r="A238" s="10"/>
      <c r="B238" s="11"/>
      <c r="C238" s="11"/>
      <c r="D238" s="12"/>
      <c r="E238" s="13"/>
      <c r="F238" s="18" t="s">
        <v>27</v>
      </c>
      <c r="G238" s="18" t="s">
        <v>16</v>
      </c>
      <c r="H238" s="18"/>
      <c r="I238" s="19"/>
      <c r="J238" s="17"/>
    </row>
    <row r="239" customFormat="false" ht="60" hidden="false" customHeight="true" outlineLevel="0" collapsed="false">
      <c r="A239" s="10"/>
      <c r="B239" s="11"/>
      <c r="C239" s="11"/>
      <c r="D239" s="12"/>
      <c r="E239" s="13"/>
      <c r="F239" s="20" t="s">
        <v>28</v>
      </c>
      <c r="G239" s="21" t="str">
        <f aca="false">+Calcolo!B266</f>
        <v>Basso</v>
      </c>
      <c r="H239" s="20" t="s">
        <v>28</v>
      </c>
      <c r="I239" s="22" t="str">
        <f aca="false">+Calcolo!C266</f>
        <v>Medio</v>
      </c>
      <c r="J239" s="23" t="str">
        <f aca="false">+Calcolo!C268</f>
        <v>BASSO</v>
      </c>
    </row>
    <row r="240" customFormat="false" ht="60" hidden="false" customHeight="true" outlineLevel="0" collapsed="false">
      <c r="A240" s="10" t="n">
        <v>30</v>
      </c>
      <c r="B240" s="11" t="s">
        <v>101</v>
      </c>
      <c r="C240" s="12" t="s">
        <v>99</v>
      </c>
      <c r="D240" s="12" t="s">
        <v>86</v>
      </c>
      <c r="E240" s="13" t="s">
        <v>102</v>
      </c>
      <c r="F240" s="14" t="s">
        <v>13</v>
      </c>
      <c r="G240" s="15"/>
      <c r="H240" s="14" t="s">
        <v>14</v>
      </c>
      <c r="I240" s="16"/>
      <c r="J240" s="17"/>
    </row>
    <row r="241" customFormat="false" ht="60" hidden="false" customHeight="true" outlineLevel="0" collapsed="false">
      <c r="A241" s="10"/>
      <c r="B241" s="11"/>
      <c r="C241" s="11"/>
      <c r="D241" s="12"/>
      <c r="E241" s="13"/>
      <c r="F241" s="18" t="s">
        <v>15</v>
      </c>
      <c r="G241" s="18" t="s">
        <v>18</v>
      </c>
      <c r="H241" s="18" t="s">
        <v>17</v>
      </c>
      <c r="I241" s="18" t="s">
        <v>18</v>
      </c>
      <c r="J241" s="17"/>
    </row>
    <row r="242" customFormat="false" ht="60" hidden="false" customHeight="true" outlineLevel="0" collapsed="false">
      <c r="A242" s="10"/>
      <c r="B242" s="11"/>
      <c r="C242" s="11"/>
      <c r="D242" s="12"/>
      <c r="E242" s="13"/>
      <c r="F242" s="18" t="s">
        <v>19</v>
      </c>
      <c r="G242" s="18" t="s">
        <v>16</v>
      </c>
      <c r="H242" s="18" t="s">
        <v>20</v>
      </c>
      <c r="I242" s="18" t="s">
        <v>16</v>
      </c>
      <c r="J242" s="17"/>
    </row>
    <row r="243" customFormat="false" ht="60" hidden="false" customHeight="true" outlineLevel="0" collapsed="false">
      <c r="A243" s="10"/>
      <c r="B243" s="11"/>
      <c r="C243" s="11"/>
      <c r="D243" s="12"/>
      <c r="E243" s="13"/>
      <c r="F243" s="18" t="s">
        <v>21</v>
      </c>
      <c r="G243" s="18" t="s">
        <v>18</v>
      </c>
      <c r="H243" s="18" t="s">
        <v>22</v>
      </c>
      <c r="I243" s="18" t="s">
        <v>16</v>
      </c>
      <c r="J243" s="17"/>
    </row>
    <row r="244" customFormat="false" ht="60" hidden="false" customHeight="true" outlineLevel="0" collapsed="false">
      <c r="A244" s="10"/>
      <c r="B244" s="11"/>
      <c r="C244" s="11"/>
      <c r="D244" s="12"/>
      <c r="E244" s="13"/>
      <c r="F244" s="18" t="s">
        <v>24</v>
      </c>
      <c r="G244" s="18" t="s">
        <v>16</v>
      </c>
      <c r="H244" s="18" t="s">
        <v>25</v>
      </c>
      <c r="I244" s="18" t="s">
        <v>18</v>
      </c>
      <c r="J244" s="17"/>
    </row>
    <row r="245" customFormat="false" ht="60" hidden="false" customHeight="true" outlineLevel="0" collapsed="false">
      <c r="A245" s="10"/>
      <c r="B245" s="11"/>
      <c r="C245" s="11"/>
      <c r="D245" s="12"/>
      <c r="E245" s="13"/>
      <c r="F245" s="18" t="s">
        <v>26</v>
      </c>
      <c r="G245" s="18" t="s">
        <v>16</v>
      </c>
      <c r="H245" s="18"/>
      <c r="I245" s="19"/>
      <c r="J245" s="17"/>
    </row>
    <row r="246" customFormat="false" ht="60" hidden="false" customHeight="true" outlineLevel="0" collapsed="false">
      <c r="A246" s="10"/>
      <c r="B246" s="11"/>
      <c r="C246" s="11"/>
      <c r="D246" s="12"/>
      <c r="E246" s="13"/>
      <c r="F246" s="18" t="s">
        <v>27</v>
      </c>
      <c r="G246" s="18" t="s">
        <v>16</v>
      </c>
      <c r="H246" s="18"/>
      <c r="I246" s="19"/>
      <c r="J246" s="17"/>
    </row>
    <row r="247" customFormat="false" ht="60" hidden="false" customHeight="true" outlineLevel="0" collapsed="false">
      <c r="A247" s="10"/>
      <c r="B247" s="11"/>
      <c r="C247" s="11"/>
      <c r="D247" s="12"/>
      <c r="E247" s="13"/>
      <c r="F247" s="20" t="s">
        <v>28</v>
      </c>
      <c r="G247" s="21" t="str">
        <f aca="false">+Calcolo!B275</f>
        <v>Basso</v>
      </c>
      <c r="H247" s="20" t="s">
        <v>28</v>
      </c>
      <c r="I247" s="22" t="str">
        <f aca="false">+Calcolo!C275</f>
        <v>Medio</v>
      </c>
      <c r="J247" s="23" t="str">
        <f aca="false">+Calcolo!C277</f>
        <v>BASSO</v>
      </c>
    </row>
    <row r="248" customFormat="false" ht="60" hidden="false" customHeight="true" outlineLevel="0" collapsed="false">
      <c r="A248" s="10" t="n">
        <v>31</v>
      </c>
      <c r="B248" s="11" t="s">
        <v>103</v>
      </c>
      <c r="C248" s="12" t="s">
        <v>99</v>
      </c>
      <c r="D248" s="12" t="s">
        <v>86</v>
      </c>
      <c r="E248" s="13" t="s">
        <v>104</v>
      </c>
      <c r="F248" s="14" t="s">
        <v>13</v>
      </c>
      <c r="G248" s="15"/>
      <c r="H248" s="14" t="s">
        <v>14</v>
      </c>
      <c r="I248" s="16"/>
      <c r="J248" s="17"/>
    </row>
    <row r="249" customFormat="false" ht="60" hidden="false" customHeight="true" outlineLevel="0" collapsed="false">
      <c r="A249" s="10"/>
      <c r="B249" s="11"/>
      <c r="C249" s="11"/>
      <c r="D249" s="12"/>
      <c r="E249" s="13"/>
      <c r="F249" s="18" t="s">
        <v>15</v>
      </c>
      <c r="G249" s="18" t="s">
        <v>18</v>
      </c>
      <c r="H249" s="18" t="s">
        <v>17</v>
      </c>
      <c r="I249" s="18" t="s">
        <v>31</v>
      </c>
      <c r="J249" s="17"/>
    </row>
    <row r="250" customFormat="false" ht="60" hidden="false" customHeight="true" outlineLevel="0" collapsed="false">
      <c r="A250" s="10"/>
      <c r="B250" s="11"/>
      <c r="C250" s="11"/>
      <c r="D250" s="12"/>
      <c r="E250" s="13"/>
      <c r="F250" s="18" t="s">
        <v>19</v>
      </c>
      <c r="G250" s="18" t="s">
        <v>18</v>
      </c>
      <c r="H250" s="18" t="s">
        <v>20</v>
      </c>
      <c r="I250" s="18" t="s">
        <v>18</v>
      </c>
      <c r="J250" s="17"/>
    </row>
    <row r="251" customFormat="false" ht="60" hidden="false" customHeight="true" outlineLevel="0" collapsed="false">
      <c r="A251" s="10"/>
      <c r="B251" s="11"/>
      <c r="C251" s="11"/>
      <c r="D251" s="12"/>
      <c r="E251" s="13"/>
      <c r="F251" s="18" t="s">
        <v>21</v>
      </c>
      <c r="G251" s="18" t="s">
        <v>18</v>
      </c>
      <c r="H251" s="18" t="s">
        <v>22</v>
      </c>
      <c r="I251" s="18" t="s">
        <v>16</v>
      </c>
      <c r="J251" s="17"/>
    </row>
    <row r="252" customFormat="false" ht="60" hidden="false" customHeight="true" outlineLevel="0" collapsed="false">
      <c r="A252" s="10"/>
      <c r="B252" s="11"/>
      <c r="C252" s="11"/>
      <c r="D252" s="12"/>
      <c r="E252" s="13"/>
      <c r="F252" s="18" t="s">
        <v>24</v>
      </c>
      <c r="G252" s="18" t="s">
        <v>16</v>
      </c>
      <c r="H252" s="18" t="s">
        <v>25</v>
      </c>
      <c r="I252" s="18" t="s">
        <v>18</v>
      </c>
      <c r="J252" s="17"/>
    </row>
    <row r="253" customFormat="false" ht="60" hidden="false" customHeight="true" outlineLevel="0" collapsed="false">
      <c r="A253" s="10"/>
      <c r="B253" s="11"/>
      <c r="C253" s="11"/>
      <c r="D253" s="12"/>
      <c r="E253" s="13"/>
      <c r="F253" s="18" t="s">
        <v>26</v>
      </c>
      <c r="G253" s="18" t="s">
        <v>16</v>
      </c>
      <c r="H253" s="18"/>
      <c r="I253" s="19"/>
      <c r="J253" s="17"/>
    </row>
    <row r="254" customFormat="false" ht="60" hidden="false" customHeight="true" outlineLevel="0" collapsed="false">
      <c r="A254" s="10"/>
      <c r="B254" s="11"/>
      <c r="C254" s="11"/>
      <c r="D254" s="12"/>
      <c r="E254" s="13"/>
      <c r="F254" s="18" t="s">
        <v>27</v>
      </c>
      <c r="G254" s="18" t="s">
        <v>16</v>
      </c>
      <c r="H254" s="18"/>
      <c r="I254" s="19"/>
      <c r="J254" s="17"/>
    </row>
    <row r="255" customFormat="false" ht="60" hidden="false" customHeight="true" outlineLevel="0" collapsed="false">
      <c r="A255" s="10"/>
      <c r="B255" s="11"/>
      <c r="C255" s="11"/>
      <c r="D255" s="12"/>
      <c r="E255" s="13"/>
      <c r="F255" s="20" t="s">
        <v>28</v>
      </c>
      <c r="G255" s="21" t="str">
        <f aca="false">+Calcolo!B284</f>
        <v>Medio</v>
      </c>
      <c r="H255" s="20" t="s">
        <v>28</v>
      </c>
      <c r="I255" s="22" t="str">
        <f aca="false">+Calcolo!C284</f>
        <v>Medio</v>
      </c>
      <c r="J255" s="23" t="str">
        <f aca="false">+Calcolo!C286</f>
        <v>MEDIO</v>
      </c>
    </row>
    <row r="256" customFormat="false" ht="60" hidden="false" customHeight="true" outlineLevel="0" collapsed="false">
      <c r="A256" s="10" t="n">
        <v>32</v>
      </c>
      <c r="B256" s="11" t="s">
        <v>105</v>
      </c>
      <c r="C256" s="12" t="s">
        <v>106</v>
      </c>
      <c r="D256" s="12" t="s">
        <v>61</v>
      </c>
      <c r="E256" s="13" t="s">
        <v>107</v>
      </c>
      <c r="F256" s="14" t="s">
        <v>13</v>
      </c>
      <c r="G256" s="15"/>
      <c r="H256" s="14" t="s">
        <v>14</v>
      </c>
      <c r="I256" s="16"/>
      <c r="J256" s="17"/>
    </row>
    <row r="257" customFormat="false" ht="60" hidden="false" customHeight="true" outlineLevel="0" collapsed="false">
      <c r="A257" s="10"/>
      <c r="B257" s="11"/>
      <c r="C257" s="11"/>
      <c r="D257" s="12"/>
      <c r="E257" s="13"/>
      <c r="F257" s="18" t="s">
        <v>15</v>
      </c>
      <c r="G257" s="18" t="s">
        <v>16</v>
      </c>
      <c r="H257" s="18" t="s">
        <v>17</v>
      </c>
      <c r="I257" s="18" t="s">
        <v>18</v>
      </c>
      <c r="J257" s="17"/>
    </row>
    <row r="258" customFormat="false" ht="60" hidden="false" customHeight="true" outlineLevel="0" collapsed="false">
      <c r="A258" s="10"/>
      <c r="B258" s="11"/>
      <c r="C258" s="11"/>
      <c r="D258" s="12"/>
      <c r="E258" s="13"/>
      <c r="F258" s="18" t="s">
        <v>19</v>
      </c>
      <c r="G258" s="18" t="s">
        <v>16</v>
      </c>
      <c r="H258" s="18" t="s">
        <v>20</v>
      </c>
      <c r="I258" s="18" t="s">
        <v>18</v>
      </c>
      <c r="J258" s="17"/>
    </row>
    <row r="259" customFormat="false" ht="60" hidden="false" customHeight="true" outlineLevel="0" collapsed="false">
      <c r="A259" s="10"/>
      <c r="B259" s="11"/>
      <c r="C259" s="11"/>
      <c r="D259" s="12"/>
      <c r="E259" s="13"/>
      <c r="F259" s="18" t="s">
        <v>21</v>
      </c>
      <c r="G259" s="18" t="s">
        <v>18</v>
      </c>
      <c r="H259" s="18" t="s">
        <v>22</v>
      </c>
      <c r="I259" s="18" t="s">
        <v>16</v>
      </c>
      <c r="J259" s="17"/>
    </row>
    <row r="260" customFormat="false" ht="60" hidden="false" customHeight="true" outlineLevel="0" collapsed="false">
      <c r="A260" s="10"/>
      <c r="B260" s="11"/>
      <c r="C260" s="11"/>
      <c r="D260" s="12"/>
      <c r="E260" s="13"/>
      <c r="F260" s="18" t="s">
        <v>24</v>
      </c>
      <c r="G260" s="18" t="s">
        <v>16</v>
      </c>
      <c r="H260" s="18" t="s">
        <v>25</v>
      </c>
      <c r="I260" s="18" t="s">
        <v>16</v>
      </c>
      <c r="J260" s="17"/>
    </row>
    <row r="261" customFormat="false" ht="60" hidden="false" customHeight="true" outlineLevel="0" collapsed="false">
      <c r="A261" s="10"/>
      <c r="B261" s="11"/>
      <c r="C261" s="11"/>
      <c r="D261" s="12"/>
      <c r="E261" s="13"/>
      <c r="F261" s="18" t="s">
        <v>26</v>
      </c>
      <c r="G261" s="18" t="s">
        <v>16</v>
      </c>
      <c r="H261" s="18"/>
      <c r="I261" s="19"/>
      <c r="J261" s="17"/>
    </row>
    <row r="262" customFormat="false" ht="60" hidden="false" customHeight="true" outlineLevel="0" collapsed="false">
      <c r="A262" s="10"/>
      <c r="B262" s="11"/>
      <c r="C262" s="11"/>
      <c r="D262" s="12"/>
      <c r="E262" s="13"/>
      <c r="F262" s="18" t="s">
        <v>27</v>
      </c>
      <c r="G262" s="18" t="s">
        <v>16</v>
      </c>
      <c r="H262" s="18"/>
      <c r="I262" s="19"/>
      <c r="J262" s="17"/>
    </row>
    <row r="263" customFormat="false" ht="60" hidden="false" customHeight="true" outlineLevel="0" collapsed="false">
      <c r="A263" s="10"/>
      <c r="B263" s="11"/>
      <c r="C263" s="11"/>
      <c r="D263" s="12"/>
      <c r="E263" s="13"/>
      <c r="F263" s="20" t="s">
        <v>28</v>
      </c>
      <c r="G263" s="21" t="str">
        <f aca="false">+Calcolo!B293</f>
        <v>Basso</v>
      </c>
      <c r="H263" s="20" t="s">
        <v>28</v>
      </c>
      <c r="I263" s="22" t="str">
        <f aca="false">+Calcolo!C293</f>
        <v>Medio</v>
      </c>
      <c r="J263" s="23" t="str">
        <f aca="false">+Calcolo!C295</f>
        <v>BASSO</v>
      </c>
    </row>
    <row r="264" customFormat="false" ht="60" hidden="false" customHeight="true" outlineLevel="0" collapsed="false">
      <c r="A264" s="10" t="n">
        <v>33</v>
      </c>
      <c r="B264" s="11" t="s">
        <v>108</v>
      </c>
      <c r="C264" s="12" t="s">
        <v>106</v>
      </c>
      <c r="D264" s="12" t="s">
        <v>61</v>
      </c>
      <c r="E264" s="13" t="s">
        <v>109</v>
      </c>
      <c r="F264" s="14" t="s">
        <v>13</v>
      </c>
      <c r="G264" s="15"/>
      <c r="H264" s="14" t="s">
        <v>14</v>
      </c>
      <c r="I264" s="16"/>
      <c r="J264" s="17"/>
    </row>
    <row r="265" customFormat="false" ht="60" hidden="false" customHeight="true" outlineLevel="0" collapsed="false">
      <c r="A265" s="10"/>
      <c r="B265" s="11"/>
      <c r="C265" s="12"/>
      <c r="D265" s="12"/>
      <c r="E265" s="13"/>
      <c r="F265" s="18" t="s">
        <v>15</v>
      </c>
      <c r="G265" s="18" t="s">
        <v>16</v>
      </c>
      <c r="H265" s="18" t="s">
        <v>17</v>
      </c>
      <c r="I265" s="18" t="s">
        <v>18</v>
      </c>
      <c r="J265" s="17"/>
    </row>
    <row r="266" customFormat="false" ht="60" hidden="false" customHeight="true" outlineLevel="0" collapsed="false">
      <c r="A266" s="10"/>
      <c r="B266" s="11"/>
      <c r="C266" s="12"/>
      <c r="D266" s="12"/>
      <c r="E266" s="13"/>
      <c r="F266" s="18" t="s">
        <v>19</v>
      </c>
      <c r="G266" s="18" t="s">
        <v>16</v>
      </c>
      <c r="H266" s="18" t="s">
        <v>20</v>
      </c>
      <c r="I266" s="18" t="s">
        <v>18</v>
      </c>
      <c r="J266" s="17"/>
    </row>
    <row r="267" customFormat="false" ht="60" hidden="false" customHeight="true" outlineLevel="0" collapsed="false">
      <c r="A267" s="10"/>
      <c r="B267" s="11"/>
      <c r="C267" s="12"/>
      <c r="D267" s="12"/>
      <c r="E267" s="13"/>
      <c r="F267" s="18" t="s">
        <v>21</v>
      </c>
      <c r="G267" s="18" t="s">
        <v>16</v>
      </c>
      <c r="H267" s="18" t="s">
        <v>22</v>
      </c>
      <c r="I267" s="18" t="s">
        <v>16</v>
      </c>
      <c r="J267" s="17"/>
    </row>
    <row r="268" customFormat="false" ht="60" hidden="false" customHeight="true" outlineLevel="0" collapsed="false">
      <c r="A268" s="10"/>
      <c r="B268" s="11"/>
      <c r="C268" s="12"/>
      <c r="D268" s="12"/>
      <c r="E268" s="13"/>
      <c r="F268" s="18" t="s">
        <v>24</v>
      </c>
      <c r="G268" s="18" t="s">
        <v>16</v>
      </c>
      <c r="H268" s="18" t="s">
        <v>25</v>
      </c>
      <c r="I268" s="18" t="s">
        <v>16</v>
      </c>
      <c r="J268" s="17"/>
    </row>
    <row r="269" customFormat="false" ht="60" hidden="false" customHeight="true" outlineLevel="0" collapsed="false">
      <c r="A269" s="10"/>
      <c r="B269" s="11"/>
      <c r="C269" s="12"/>
      <c r="D269" s="12"/>
      <c r="E269" s="13"/>
      <c r="F269" s="18" t="s">
        <v>26</v>
      </c>
      <c r="G269" s="18" t="s">
        <v>16</v>
      </c>
      <c r="H269" s="18"/>
      <c r="I269" s="19"/>
      <c r="J269" s="17"/>
    </row>
    <row r="270" customFormat="false" ht="60" hidden="false" customHeight="true" outlineLevel="0" collapsed="false">
      <c r="A270" s="10"/>
      <c r="B270" s="11"/>
      <c r="C270" s="12"/>
      <c r="D270" s="12"/>
      <c r="E270" s="13"/>
      <c r="F270" s="18" t="s">
        <v>27</v>
      </c>
      <c r="G270" s="18" t="s">
        <v>16</v>
      </c>
      <c r="H270" s="18"/>
      <c r="I270" s="19"/>
      <c r="J270" s="17"/>
    </row>
    <row r="271" customFormat="false" ht="60" hidden="false" customHeight="true" outlineLevel="0" collapsed="false">
      <c r="A271" s="10"/>
      <c r="B271" s="11"/>
      <c r="C271" s="12"/>
      <c r="D271" s="12"/>
      <c r="E271" s="13"/>
      <c r="F271" s="20" t="s">
        <v>28</v>
      </c>
      <c r="G271" s="21" t="str">
        <f aca="false">+Calcolo!B302</f>
        <v>Basso</v>
      </c>
      <c r="H271" s="20" t="s">
        <v>28</v>
      </c>
      <c r="I271" s="22" t="str">
        <f aca="false">+Calcolo!C302</f>
        <v>Medio</v>
      </c>
      <c r="J271" s="23" t="str">
        <f aca="false">+Calcolo!C304</f>
        <v>BASSO</v>
      </c>
    </row>
    <row r="272" customFormat="false" ht="60" hidden="false" customHeight="true" outlineLevel="0" collapsed="false">
      <c r="A272" s="10" t="n">
        <v>34</v>
      </c>
      <c r="B272" s="11" t="s">
        <v>110</v>
      </c>
      <c r="C272" s="12" t="s">
        <v>106</v>
      </c>
      <c r="D272" s="12" t="s">
        <v>61</v>
      </c>
      <c r="E272" s="13" t="s">
        <v>111</v>
      </c>
      <c r="F272" s="14" t="s">
        <v>13</v>
      </c>
      <c r="G272" s="15"/>
      <c r="H272" s="14" t="s">
        <v>14</v>
      </c>
      <c r="I272" s="16"/>
      <c r="J272" s="17"/>
    </row>
    <row r="273" customFormat="false" ht="60" hidden="false" customHeight="true" outlineLevel="0" collapsed="false">
      <c r="A273" s="10"/>
      <c r="B273" s="11"/>
      <c r="C273" s="12"/>
      <c r="D273" s="12"/>
      <c r="E273" s="13"/>
      <c r="F273" s="18" t="s">
        <v>15</v>
      </c>
      <c r="G273" s="18" t="s">
        <v>18</v>
      </c>
      <c r="H273" s="18" t="s">
        <v>17</v>
      </c>
      <c r="I273" s="18" t="s">
        <v>31</v>
      </c>
      <c r="J273" s="17"/>
    </row>
    <row r="274" customFormat="false" ht="60" hidden="false" customHeight="true" outlineLevel="0" collapsed="false">
      <c r="A274" s="10"/>
      <c r="B274" s="11"/>
      <c r="C274" s="12"/>
      <c r="D274" s="12"/>
      <c r="E274" s="13"/>
      <c r="F274" s="18" t="s">
        <v>19</v>
      </c>
      <c r="G274" s="18" t="s">
        <v>18</v>
      </c>
      <c r="H274" s="18" t="s">
        <v>20</v>
      </c>
      <c r="I274" s="18" t="s">
        <v>18</v>
      </c>
      <c r="J274" s="17"/>
    </row>
    <row r="275" customFormat="false" ht="60" hidden="false" customHeight="true" outlineLevel="0" collapsed="false">
      <c r="A275" s="10"/>
      <c r="B275" s="11"/>
      <c r="C275" s="12"/>
      <c r="D275" s="12"/>
      <c r="E275" s="13"/>
      <c r="F275" s="18" t="s">
        <v>21</v>
      </c>
      <c r="G275" s="18" t="s">
        <v>31</v>
      </c>
      <c r="H275" s="18" t="s">
        <v>22</v>
      </c>
      <c r="I275" s="18" t="s">
        <v>16</v>
      </c>
      <c r="J275" s="17"/>
    </row>
    <row r="276" customFormat="false" ht="60" hidden="false" customHeight="true" outlineLevel="0" collapsed="false">
      <c r="A276" s="10"/>
      <c r="B276" s="11"/>
      <c r="C276" s="12"/>
      <c r="D276" s="12"/>
      <c r="E276" s="13"/>
      <c r="F276" s="18" t="s">
        <v>24</v>
      </c>
      <c r="G276" s="18" t="s">
        <v>18</v>
      </c>
      <c r="H276" s="18" t="s">
        <v>25</v>
      </c>
      <c r="I276" s="18" t="s">
        <v>18</v>
      </c>
      <c r="J276" s="17"/>
    </row>
    <row r="277" customFormat="false" ht="60" hidden="false" customHeight="true" outlineLevel="0" collapsed="false">
      <c r="A277" s="10"/>
      <c r="B277" s="11"/>
      <c r="C277" s="12"/>
      <c r="D277" s="12"/>
      <c r="E277" s="13"/>
      <c r="F277" s="18" t="s">
        <v>26</v>
      </c>
      <c r="G277" s="18" t="s">
        <v>16</v>
      </c>
      <c r="H277" s="18"/>
      <c r="I277" s="19"/>
      <c r="J277" s="17"/>
    </row>
    <row r="278" customFormat="false" ht="60" hidden="false" customHeight="true" outlineLevel="0" collapsed="false">
      <c r="A278" s="10"/>
      <c r="B278" s="11"/>
      <c r="C278" s="12"/>
      <c r="D278" s="12"/>
      <c r="E278" s="13"/>
      <c r="F278" s="18" t="s">
        <v>27</v>
      </c>
      <c r="G278" s="18" t="s">
        <v>16</v>
      </c>
      <c r="H278" s="18"/>
      <c r="I278" s="19"/>
      <c r="J278" s="17"/>
    </row>
    <row r="279" customFormat="false" ht="60" hidden="false" customHeight="true" outlineLevel="0" collapsed="false">
      <c r="A279" s="10"/>
      <c r="B279" s="11"/>
      <c r="C279" s="12"/>
      <c r="D279" s="12"/>
      <c r="E279" s="13"/>
      <c r="F279" s="20" t="s">
        <v>28</v>
      </c>
      <c r="G279" s="21" t="str">
        <f aca="false">+Calcolo!B311</f>
        <v>Medio</v>
      </c>
      <c r="H279" s="20" t="s">
        <v>28</v>
      </c>
      <c r="I279" s="22" t="str">
        <f aca="false">+Calcolo!C311</f>
        <v>Medio</v>
      </c>
      <c r="J279" s="23" t="str">
        <f aca="false">+Calcolo!C313</f>
        <v>MEDIO</v>
      </c>
    </row>
    <row r="280" customFormat="false" ht="60" hidden="false" customHeight="true" outlineLevel="0" collapsed="false">
      <c r="A280" s="10" t="n">
        <v>35</v>
      </c>
      <c r="B280" s="11" t="s">
        <v>112</v>
      </c>
      <c r="C280" s="12" t="s">
        <v>113</v>
      </c>
      <c r="D280" s="12"/>
      <c r="E280" s="13" t="s">
        <v>114</v>
      </c>
      <c r="F280" s="14" t="s">
        <v>13</v>
      </c>
      <c r="G280" s="15"/>
      <c r="H280" s="14" t="s">
        <v>14</v>
      </c>
      <c r="I280" s="16"/>
      <c r="J280" s="17"/>
    </row>
    <row r="281" customFormat="false" ht="60" hidden="false" customHeight="true" outlineLevel="0" collapsed="false">
      <c r="A281" s="10"/>
      <c r="B281" s="11"/>
      <c r="C281" s="11"/>
      <c r="D281" s="12"/>
      <c r="E281" s="13"/>
      <c r="F281" s="18" t="s">
        <v>15</v>
      </c>
      <c r="G281" s="18" t="s">
        <v>16</v>
      </c>
      <c r="H281" s="18" t="s">
        <v>17</v>
      </c>
      <c r="I281" s="18" t="s">
        <v>16</v>
      </c>
      <c r="J281" s="17"/>
    </row>
    <row r="282" customFormat="false" ht="60" hidden="false" customHeight="true" outlineLevel="0" collapsed="false">
      <c r="A282" s="10"/>
      <c r="B282" s="11"/>
      <c r="C282" s="11"/>
      <c r="D282" s="12"/>
      <c r="E282" s="13"/>
      <c r="F282" s="18" t="s">
        <v>19</v>
      </c>
      <c r="G282" s="18" t="s">
        <v>16</v>
      </c>
      <c r="H282" s="18" t="s">
        <v>20</v>
      </c>
      <c r="I282" s="18" t="s">
        <v>16</v>
      </c>
      <c r="J282" s="17"/>
    </row>
    <row r="283" customFormat="false" ht="60" hidden="false" customHeight="true" outlineLevel="0" collapsed="false">
      <c r="A283" s="10"/>
      <c r="B283" s="11"/>
      <c r="C283" s="11"/>
      <c r="D283" s="12"/>
      <c r="E283" s="13"/>
      <c r="F283" s="18" t="s">
        <v>21</v>
      </c>
      <c r="G283" s="18" t="s">
        <v>16</v>
      </c>
      <c r="H283" s="18" t="s">
        <v>22</v>
      </c>
      <c r="I283" s="18" t="s">
        <v>16</v>
      </c>
      <c r="J283" s="17"/>
    </row>
    <row r="284" customFormat="false" ht="60" hidden="false" customHeight="true" outlineLevel="0" collapsed="false">
      <c r="A284" s="10"/>
      <c r="B284" s="11"/>
      <c r="C284" s="11"/>
      <c r="D284" s="12"/>
      <c r="E284" s="13"/>
      <c r="F284" s="18" t="s">
        <v>24</v>
      </c>
      <c r="G284" s="18" t="s">
        <v>16</v>
      </c>
      <c r="H284" s="18" t="s">
        <v>25</v>
      </c>
      <c r="I284" s="18" t="s">
        <v>16</v>
      </c>
      <c r="J284" s="17"/>
    </row>
    <row r="285" customFormat="false" ht="60" hidden="false" customHeight="true" outlineLevel="0" collapsed="false">
      <c r="A285" s="10"/>
      <c r="B285" s="11"/>
      <c r="C285" s="11"/>
      <c r="D285" s="12"/>
      <c r="E285" s="13"/>
      <c r="F285" s="18" t="s">
        <v>26</v>
      </c>
      <c r="G285" s="18" t="s">
        <v>16</v>
      </c>
      <c r="H285" s="18"/>
      <c r="I285" s="19"/>
      <c r="J285" s="17"/>
    </row>
    <row r="286" customFormat="false" ht="60" hidden="false" customHeight="true" outlineLevel="0" collapsed="false">
      <c r="A286" s="10"/>
      <c r="B286" s="11"/>
      <c r="C286" s="11"/>
      <c r="D286" s="12"/>
      <c r="E286" s="13"/>
      <c r="F286" s="18" t="s">
        <v>27</v>
      </c>
      <c r="G286" s="18" t="s">
        <v>16</v>
      </c>
      <c r="H286" s="18"/>
      <c r="I286" s="19"/>
      <c r="J286" s="17"/>
    </row>
    <row r="287" customFormat="false" ht="60" hidden="false" customHeight="true" outlineLevel="0" collapsed="false">
      <c r="A287" s="10"/>
      <c r="B287" s="11"/>
      <c r="C287" s="11"/>
      <c r="D287" s="12"/>
      <c r="E287" s="13"/>
      <c r="F287" s="20" t="s">
        <v>28</v>
      </c>
      <c r="G287" s="21" t="str">
        <f aca="false">+Calcolo!B320</f>
        <v>Basso</v>
      </c>
      <c r="H287" s="20" t="s">
        <v>28</v>
      </c>
      <c r="I287" s="22" t="str">
        <f aca="false">+Calcolo!C320</f>
        <v>Basso</v>
      </c>
      <c r="J287" s="23" t="str">
        <f aca="false">+Calcolo!C322</f>
        <v>MINIMO</v>
      </c>
    </row>
    <row r="288" customFormat="false" ht="15" hidden="false" customHeight="false" outlineLevel="0" collapsed="false">
      <c r="A288" s="4" t="s">
        <v>115</v>
      </c>
      <c r="B288" s="4"/>
      <c r="C288" s="4"/>
      <c r="D288" s="4"/>
      <c r="E288" s="4"/>
      <c r="F288" s="4"/>
      <c r="G288" s="4"/>
      <c r="H288" s="4"/>
      <c r="I288" s="4"/>
      <c r="J288" s="4"/>
      <c r="K288" s="7"/>
      <c r="L288" s="7"/>
      <c r="M288" s="7"/>
      <c r="N288" s="7"/>
      <c r="O288" s="7"/>
      <c r="P288" s="7"/>
      <c r="Q288" s="7"/>
      <c r="R288" s="7"/>
      <c r="S288" s="7"/>
      <c r="T288" s="7"/>
      <c r="U288" s="7"/>
      <c r="V288" s="7"/>
      <c r="W288" s="7"/>
    </row>
    <row r="289" customFormat="false" ht="60" hidden="false" customHeight="true" outlineLevel="0" collapsed="false">
      <c r="A289" s="10" t="n">
        <v>36</v>
      </c>
      <c r="B289" s="11" t="s">
        <v>116</v>
      </c>
      <c r="C289" s="12" t="s">
        <v>117</v>
      </c>
      <c r="D289" s="12" t="s">
        <v>86</v>
      </c>
      <c r="E289" s="13" t="s">
        <v>118</v>
      </c>
      <c r="F289" s="14" t="s">
        <v>13</v>
      </c>
      <c r="G289" s="15"/>
      <c r="H289" s="14" t="s">
        <v>14</v>
      </c>
      <c r="I289" s="16"/>
      <c r="J289" s="17"/>
    </row>
    <row r="290" customFormat="false" ht="60" hidden="false" customHeight="true" outlineLevel="0" collapsed="false">
      <c r="A290" s="10"/>
      <c r="B290" s="11"/>
      <c r="C290" s="11"/>
      <c r="D290" s="12"/>
      <c r="E290" s="13"/>
      <c r="F290" s="18" t="s">
        <v>15</v>
      </c>
      <c r="G290" s="18" t="s">
        <v>18</v>
      </c>
      <c r="H290" s="18" t="s">
        <v>17</v>
      </c>
      <c r="I290" s="18" t="s">
        <v>31</v>
      </c>
      <c r="J290" s="17"/>
    </row>
    <row r="291" customFormat="false" ht="60" hidden="false" customHeight="true" outlineLevel="0" collapsed="false">
      <c r="A291" s="10"/>
      <c r="B291" s="11"/>
      <c r="C291" s="11"/>
      <c r="D291" s="12"/>
      <c r="E291" s="13"/>
      <c r="F291" s="18" t="s">
        <v>19</v>
      </c>
      <c r="G291" s="18" t="s">
        <v>18</v>
      </c>
      <c r="H291" s="18" t="s">
        <v>20</v>
      </c>
      <c r="I291" s="18" t="s">
        <v>18</v>
      </c>
      <c r="J291" s="17"/>
    </row>
    <row r="292" customFormat="false" ht="60" hidden="false" customHeight="true" outlineLevel="0" collapsed="false">
      <c r="A292" s="10"/>
      <c r="B292" s="11"/>
      <c r="C292" s="11"/>
      <c r="D292" s="12"/>
      <c r="E292" s="13"/>
      <c r="F292" s="18" t="s">
        <v>21</v>
      </c>
      <c r="G292" s="18" t="s">
        <v>31</v>
      </c>
      <c r="H292" s="18" t="s">
        <v>22</v>
      </c>
      <c r="I292" s="18" t="s">
        <v>16</v>
      </c>
      <c r="J292" s="17"/>
    </row>
    <row r="293" customFormat="false" ht="60" hidden="false" customHeight="true" outlineLevel="0" collapsed="false">
      <c r="A293" s="10"/>
      <c r="B293" s="11"/>
      <c r="C293" s="11"/>
      <c r="D293" s="12"/>
      <c r="E293" s="13"/>
      <c r="F293" s="18" t="s">
        <v>24</v>
      </c>
      <c r="G293" s="18" t="s">
        <v>18</v>
      </c>
      <c r="H293" s="18" t="s">
        <v>25</v>
      </c>
      <c r="I293" s="18" t="s">
        <v>18</v>
      </c>
      <c r="J293" s="17"/>
    </row>
    <row r="294" customFormat="false" ht="60" hidden="false" customHeight="true" outlineLevel="0" collapsed="false">
      <c r="A294" s="10"/>
      <c r="B294" s="11"/>
      <c r="C294" s="11"/>
      <c r="D294" s="12"/>
      <c r="E294" s="13"/>
      <c r="F294" s="18" t="s">
        <v>26</v>
      </c>
      <c r="G294" s="18" t="s">
        <v>16</v>
      </c>
      <c r="H294" s="18"/>
      <c r="I294" s="19"/>
      <c r="J294" s="17"/>
    </row>
    <row r="295" customFormat="false" ht="60" hidden="false" customHeight="true" outlineLevel="0" collapsed="false">
      <c r="A295" s="10"/>
      <c r="B295" s="11"/>
      <c r="C295" s="11"/>
      <c r="D295" s="12"/>
      <c r="E295" s="13"/>
      <c r="F295" s="18" t="s">
        <v>27</v>
      </c>
      <c r="G295" s="18" t="s">
        <v>16</v>
      </c>
      <c r="H295" s="18"/>
      <c r="I295" s="19"/>
      <c r="J295" s="17"/>
    </row>
    <row r="296" customFormat="false" ht="60" hidden="false" customHeight="true" outlineLevel="0" collapsed="false">
      <c r="A296" s="10"/>
      <c r="B296" s="11"/>
      <c r="C296" s="11"/>
      <c r="D296" s="12"/>
      <c r="E296" s="13"/>
      <c r="F296" s="20" t="s">
        <v>28</v>
      </c>
      <c r="G296" s="21" t="str">
        <f aca="false">+Calcolo!B330</f>
        <v>Medio</v>
      </c>
      <c r="H296" s="20" t="s">
        <v>28</v>
      </c>
      <c r="I296" s="22" t="str">
        <f aca="false">+Calcolo!C330</f>
        <v>Medio</v>
      </c>
      <c r="J296" s="23" t="str">
        <f aca="false">+Calcolo!C332</f>
        <v>MEDIO</v>
      </c>
    </row>
    <row r="297" customFormat="false" ht="60" hidden="false" customHeight="true" outlineLevel="0" collapsed="false">
      <c r="A297" s="10" t="n">
        <v>37</v>
      </c>
      <c r="B297" s="11" t="s">
        <v>119</v>
      </c>
      <c r="C297" s="12" t="s">
        <v>120</v>
      </c>
      <c r="D297" s="12"/>
      <c r="E297" s="13" t="s">
        <v>121</v>
      </c>
      <c r="F297" s="14" t="s">
        <v>13</v>
      </c>
      <c r="G297" s="15"/>
      <c r="H297" s="14" t="s">
        <v>14</v>
      </c>
      <c r="I297" s="16"/>
      <c r="J297" s="17"/>
    </row>
    <row r="298" customFormat="false" ht="60" hidden="false" customHeight="true" outlineLevel="0" collapsed="false">
      <c r="A298" s="10"/>
      <c r="B298" s="11"/>
      <c r="C298" s="11"/>
      <c r="D298" s="12"/>
      <c r="E298" s="13"/>
      <c r="F298" s="18" t="s">
        <v>15</v>
      </c>
      <c r="G298" s="18" t="s">
        <v>18</v>
      </c>
      <c r="H298" s="18" t="s">
        <v>17</v>
      </c>
      <c r="I298" s="18" t="s">
        <v>31</v>
      </c>
      <c r="J298" s="17"/>
    </row>
    <row r="299" customFormat="false" ht="60" hidden="false" customHeight="true" outlineLevel="0" collapsed="false">
      <c r="A299" s="10"/>
      <c r="B299" s="11"/>
      <c r="C299" s="11"/>
      <c r="D299" s="12"/>
      <c r="E299" s="13"/>
      <c r="F299" s="18" t="s">
        <v>19</v>
      </c>
      <c r="G299" s="18" t="s">
        <v>18</v>
      </c>
      <c r="H299" s="18" t="s">
        <v>20</v>
      </c>
      <c r="I299" s="18" t="s">
        <v>18</v>
      </c>
      <c r="J299" s="17"/>
    </row>
    <row r="300" customFormat="false" ht="60" hidden="false" customHeight="true" outlineLevel="0" collapsed="false">
      <c r="A300" s="10"/>
      <c r="B300" s="11"/>
      <c r="C300" s="11"/>
      <c r="D300" s="12"/>
      <c r="E300" s="13"/>
      <c r="F300" s="18" t="s">
        <v>21</v>
      </c>
      <c r="G300" s="18" t="s">
        <v>31</v>
      </c>
      <c r="H300" s="18" t="s">
        <v>22</v>
      </c>
      <c r="I300" s="18" t="s">
        <v>16</v>
      </c>
      <c r="J300" s="17"/>
    </row>
    <row r="301" customFormat="false" ht="60" hidden="false" customHeight="true" outlineLevel="0" collapsed="false">
      <c r="A301" s="10"/>
      <c r="B301" s="11"/>
      <c r="C301" s="11"/>
      <c r="D301" s="12"/>
      <c r="E301" s="13"/>
      <c r="F301" s="18" t="s">
        <v>24</v>
      </c>
      <c r="G301" s="18" t="s">
        <v>18</v>
      </c>
      <c r="H301" s="18" t="s">
        <v>25</v>
      </c>
      <c r="I301" s="18" t="s">
        <v>18</v>
      </c>
      <c r="J301" s="17"/>
    </row>
    <row r="302" customFormat="false" ht="60" hidden="false" customHeight="true" outlineLevel="0" collapsed="false">
      <c r="A302" s="10"/>
      <c r="B302" s="11"/>
      <c r="C302" s="11"/>
      <c r="D302" s="12"/>
      <c r="E302" s="13"/>
      <c r="F302" s="18" t="s">
        <v>26</v>
      </c>
      <c r="G302" s="18" t="s">
        <v>16</v>
      </c>
      <c r="H302" s="18"/>
      <c r="I302" s="19"/>
      <c r="J302" s="17"/>
    </row>
    <row r="303" customFormat="false" ht="60" hidden="false" customHeight="true" outlineLevel="0" collapsed="false">
      <c r="A303" s="10"/>
      <c r="B303" s="11"/>
      <c r="C303" s="11"/>
      <c r="D303" s="12"/>
      <c r="E303" s="13"/>
      <c r="F303" s="18" t="s">
        <v>27</v>
      </c>
      <c r="G303" s="18" t="s">
        <v>16</v>
      </c>
      <c r="H303" s="18"/>
      <c r="I303" s="19"/>
      <c r="J303" s="17"/>
    </row>
    <row r="304" customFormat="false" ht="60" hidden="false" customHeight="true" outlineLevel="0" collapsed="false">
      <c r="A304" s="10"/>
      <c r="B304" s="11"/>
      <c r="C304" s="11"/>
      <c r="D304" s="12"/>
      <c r="E304" s="13"/>
      <c r="F304" s="20" t="s">
        <v>28</v>
      </c>
      <c r="G304" s="21" t="str">
        <f aca="false">+Calcolo!B339</f>
        <v>Medio</v>
      </c>
      <c r="H304" s="20" t="s">
        <v>28</v>
      </c>
      <c r="I304" s="22" t="str">
        <f aca="false">+Calcolo!C339</f>
        <v>Medio</v>
      </c>
      <c r="J304" s="23" t="str">
        <f aca="false">+Calcolo!C341</f>
        <v>MEDIO</v>
      </c>
    </row>
    <row r="305" customFormat="false" ht="60" hidden="false" customHeight="true" outlineLevel="0" collapsed="false">
      <c r="A305" s="10" t="n">
        <v>38</v>
      </c>
      <c r="B305" s="11" t="s">
        <v>122</v>
      </c>
      <c r="C305" s="12"/>
      <c r="D305" s="12"/>
      <c r="E305" s="13" t="s">
        <v>123</v>
      </c>
      <c r="F305" s="14" t="s">
        <v>13</v>
      </c>
      <c r="G305" s="15"/>
      <c r="H305" s="14" t="s">
        <v>14</v>
      </c>
      <c r="I305" s="16"/>
      <c r="J305" s="17"/>
    </row>
    <row r="306" customFormat="false" ht="60" hidden="false" customHeight="true" outlineLevel="0" collapsed="false">
      <c r="A306" s="10"/>
      <c r="B306" s="11"/>
      <c r="C306" s="11"/>
      <c r="D306" s="12"/>
      <c r="E306" s="13"/>
      <c r="F306" s="18" t="s">
        <v>15</v>
      </c>
      <c r="G306" s="18" t="s">
        <v>16</v>
      </c>
      <c r="H306" s="18" t="s">
        <v>17</v>
      </c>
      <c r="I306" s="18" t="s">
        <v>31</v>
      </c>
      <c r="J306" s="17"/>
    </row>
    <row r="307" customFormat="false" ht="60" hidden="false" customHeight="true" outlineLevel="0" collapsed="false">
      <c r="A307" s="10"/>
      <c r="B307" s="11"/>
      <c r="C307" s="11"/>
      <c r="D307" s="12"/>
      <c r="E307" s="13"/>
      <c r="F307" s="18" t="s">
        <v>19</v>
      </c>
      <c r="G307" s="18" t="s">
        <v>18</v>
      </c>
      <c r="H307" s="18" t="s">
        <v>20</v>
      </c>
      <c r="I307" s="18" t="s">
        <v>18</v>
      </c>
      <c r="J307" s="17"/>
    </row>
    <row r="308" customFormat="false" ht="60" hidden="false" customHeight="true" outlineLevel="0" collapsed="false">
      <c r="A308" s="10"/>
      <c r="B308" s="11"/>
      <c r="C308" s="11"/>
      <c r="D308" s="12"/>
      <c r="E308" s="13"/>
      <c r="F308" s="18" t="s">
        <v>21</v>
      </c>
      <c r="G308" s="18" t="s">
        <v>18</v>
      </c>
      <c r="H308" s="18" t="s">
        <v>22</v>
      </c>
      <c r="I308" s="18" t="s">
        <v>16</v>
      </c>
      <c r="J308" s="17"/>
    </row>
    <row r="309" customFormat="false" ht="60" hidden="false" customHeight="true" outlineLevel="0" collapsed="false">
      <c r="A309" s="10"/>
      <c r="B309" s="11"/>
      <c r="C309" s="11"/>
      <c r="D309" s="12"/>
      <c r="E309" s="13"/>
      <c r="F309" s="18" t="s">
        <v>24</v>
      </c>
      <c r="G309" s="18" t="s">
        <v>16</v>
      </c>
      <c r="H309" s="18" t="s">
        <v>25</v>
      </c>
      <c r="I309" s="18" t="s">
        <v>18</v>
      </c>
      <c r="J309" s="17"/>
    </row>
    <row r="310" customFormat="false" ht="60" hidden="false" customHeight="true" outlineLevel="0" collapsed="false">
      <c r="A310" s="10"/>
      <c r="B310" s="11"/>
      <c r="C310" s="11"/>
      <c r="D310" s="12"/>
      <c r="E310" s="13"/>
      <c r="F310" s="18" t="s">
        <v>26</v>
      </c>
      <c r="G310" s="18" t="s">
        <v>16</v>
      </c>
      <c r="H310" s="18"/>
      <c r="I310" s="19"/>
      <c r="J310" s="17"/>
    </row>
    <row r="311" customFormat="false" ht="60" hidden="false" customHeight="true" outlineLevel="0" collapsed="false">
      <c r="A311" s="10"/>
      <c r="B311" s="11"/>
      <c r="C311" s="11"/>
      <c r="D311" s="12"/>
      <c r="E311" s="13"/>
      <c r="F311" s="18" t="s">
        <v>27</v>
      </c>
      <c r="G311" s="18" t="s">
        <v>16</v>
      </c>
      <c r="H311" s="18"/>
      <c r="I311" s="19"/>
      <c r="J311" s="17"/>
    </row>
    <row r="312" customFormat="false" ht="60" hidden="false" customHeight="true" outlineLevel="0" collapsed="false">
      <c r="A312" s="10"/>
      <c r="B312" s="11"/>
      <c r="C312" s="11"/>
      <c r="D312" s="12"/>
      <c r="E312" s="13"/>
      <c r="F312" s="20" t="s">
        <v>28</v>
      </c>
      <c r="G312" s="21" t="str">
        <f aca="false">+Calcolo!B348</f>
        <v>Basso</v>
      </c>
      <c r="H312" s="20" t="s">
        <v>28</v>
      </c>
      <c r="I312" s="22" t="str">
        <f aca="false">+Calcolo!C348</f>
        <v>Medio</v>
      </c>
      <c r="J312" s="23" t="str">
        <f aca="false">+Calcolo!C350</f>
        <v>BASSO</v>
      </c>
    </row>
    <row r="313" customFormat="false" ht="60" hidden="false" customHeight="true" outlineLevel="0" collapsed="false">
      <c r="A313" s="10" t="n">
        <v>39</v>
      </c>
      <c r="B313" s="11" t="s">
        <v>124</v>
      </c>
      <c r="C313" s="12" t="s">
        <v>125</v>
      </c>
      <c r="D313" s="12" t="s">
        <v>126</v>
      </c>
      <c r="E313" s="13" t="s">
        <v>127</v>
      </c>
      <c r="F313" s="14" t="s">
        <v>13</v>
      </c>
      <c r="G313" s="15"/>
      <c r="H313" s="14" t="s">
        <v>14</v>
      </c>
      <c r="I313" s="16"/>
      <c r="J313" s="17"/>
    </row>
    <row r="314" customFormat="false" ht="60" hidden="false" customHeight="true" outlineLevel="0" collapsed="false">
      <c r="A314" s="10"/>
      <c r="B314" s="11"/>
      <c r="C314" s="11"/>
      <c r="D314" s="12"/>
      <c r="E314" s="13"/>
      <c r="F314" s="18" t="s">
        <v>15</v>
      </c>
      <c r="G314" s="18" t="s">
        <v>18</v>
      </c>
      <c r="H314" s="18" t="s">
        <v>17</v>
      </c>
      <c r="I314" s="18" t="s">
        <v>18</v>
      </c>
      <c r="J314" s="17"/>
    </row>
    <row r="315" customFormat="false" ht="60" hidden="false" customHeight="true" outlineLevel="0" collapsed="false">
      <c r="A315" s="10"/>
      <c r="B315" s="11"/>
      <c r="C315" s="11"/>
      <c r="D315" s="12"/>
      <c r="E315" s="13"/>
      <c r="F315" s="18" t="s">
        <v>19</v>
      </c>
      <c r="G315" s="18" t="s">
        <v>18</v>
      </c>
      <c r="H315" s="18" t="s">
        <v>20</v>
      </c>
      <c r="I315" s="18" t="s">
        <v>18</v>
      </c>
      <c r="J315" s="17"/>
    </row>
    <row r="316" customFormat="false" ht="60" hidden="false" customHeight="true" outlineLevel="0" collapsed="false">
      <c r="A316" s="10"/>
      <c r="B316" s="11"/>
      <c r="C316" s="11"/>
      <c r="D316" s="12"/>
      <c r="E316" s="13"/>
      <c r="F316" s="18" t="s">
        <v>21</v>
      </c>
      <c r="G316" s="18" t="s">
        <v>18</v>
      </c>
      <c r="H316" s="18" t="s">
        <v>22</v>
      </c>
      <c r="I316" s="18" t="s">
        <v>16</v>
      </c>
      <c r="J316" s="17"/>
    </row>
    <row r="317" customFormat="false" ht="60" hidden="false" customHeight="true" outlineLevel="0" collapsed="false">
      <c r="A317" s="10"/>
      <c r="B317" s="11"/>
      <c r="C317" s="11"/>
      <c r="D317" s="12"/>
      <c r="E317" s="13"/>
      <c r="F317" s="18" t="s">
        <v>24</v>
      </c>
      <c r="G317" s="18" t="s">
        <v>18</v>
      </c>
      <c r="H317" s="18" t="s">
        <v>25</v>
      </c>
      <c r="I317" s="18" t="s">
        <v>18</v>
      </c>
      <c r="J317" s="17"/>
    </row>
    <row r="318" customFormat="false" ht="60" hidden="false" customHeight="true" outlineLevel="0" collapsed="false">
      <c r="A318" s="10"/>
      <c r="B318" s="11"/>
      <c r="C318" s="11"/>
      <c r="D318" s="12"/>
      <c r="E318" s="13"/>
      <c r="F318" s="18" t="s">
        <v>26</v>
      </c>
      <c r="G318" s="18" t="s">
        <v>16</v>
      </c>
      <c r="H318" s="18"/>
      <c r="I318" s="19"/>
      <c r="J318" s="17"/>
    </row>
    <row r="319" customFormat="false" ht="60" hidden="false" customHeight="true" outlineLevel="0" collapsed="false">
      <c r="A319" s="10"/>
      <c r="B319" s="11"/>
      <c r="C319" s="11"/>
      <c r="D319" s="12"/>
      <c r="E319" s="13"/>
      <c r="F319" s="18" t="s">
        <v>27</v>
      </c>
      <c r="G319" s="18" t="s">
        <v>16</v>
      </c>
      <c r="H319" s="18"/>
      <c r="I319" s="19"/>
      <c r="J319" s="17"/>
    </row>
    <row r="320" customFormat="false" ht="60" hidden="false" customHeight="true" outlineLevel="0" collapsed="false">
      <c r="A320" s="10"/>
      <c r="B320" s="11"/>
      <c r="C320" s="11"/>
      <c r="D320" s="12"/>
      <c r="E320" s="13"/>
      <c r="F320" s="20" t="s">
        <v>28</v>
      </c>
      <c r="G320" s="21" t="str">
        <f aca="false">+Calcolo!B357</f>
        <v>Medio</v>
      </c>
      <c r="H320" s="20" t="s">
        <v>28</v>
      </c>
      <c r="I320" s="22" t="str">
        <f aca="false">+Calcolo!C357</f>
        <v>Medio</v>
      </c>
      <c r="J320" s="23" t="str">
        <f aca="false">+Calcolo!C359</f>
        <v>MEDIO</v>
      </c>
    </row>
    <row r="321" customFormat="false" ht="60" hidden="false" customHeight="true" outlineLevel="0" collapsed="false">
      <c r="A321" s="10" t="n">
        <v>40</v>
      </c>
      <c r="B321" s="11" t="s">
        <v>128</v>
      </c>
      <c r="C321" s="12" t="s">
        <v>125</v>
      </c>
      <c r="D321" s="12" t="s">
        <v>126</v>
      </c>
      <c r="E321" s="13" t="s">
        <v>127</v>
      </c>
      <c r="F321" s="14" t="s">
        <v>13</v>
      </c>
      <c r="G321" s="15"/>
      <c r="H321" s="14" t="s">
        <v>14</v>
      </c>
      <c r="I321" s="16"/>
      <c r="J321" s="17"/>
    </row>
    <row r="322" customFormat="false" ht="60" hidden="false" customHeight="true" outlineLevel="0" collapsed="false">
      <c r="A322" s="10"/>
      <c r="B322" s="11"/>
      <c r="C322" s="12"/>
      <c r="D322" s="12"/>
      <c r="E322" s="13"/>
      <c r="F322" s="18" t="s">
        <v>15</v>
      </c>
      <c r="G322" s="18" t="s">
        <v>18</v>
      </c>
      <c r="H322" s="18" t="s">
        <v>17</v>
      </c>
      <c r="I322" s="18" t="s">
        <v>31</v>
      </c>
      <c r="J322" s="17"/>
    </row>
    <row r="323" customFormat="false" ht="60" hidden="false" customHeight="true" outlineLevel="0" collapsed="false">
      <c r="A323" s="10"/>
      <c r="B323" s="11"/>
      <c r="C323" s="12"/>
      <c r="D323" s="12"/>
      <c r="E323" s="13"/>
      <c r="F323" s="18" t="s">
        <v>19</v>
      </c>
      <c r="G323" s="18" t="s">
        <v>18</v>
      </c>
      <c r="H323" s="18" t="s">
        <v>20</v>
      </c>
      <c r="I323" s="18" t="s">
        <v>18</v>
      </c>
      <c r="J323" s="17"/>
    </row>
    <row r="324" customFormat="false" ht="60" hidden="false" customHeight="true" outlineLevel="0" collapsed="false">
      <c r="A324" s="10"/>
      <c r="B324" s="11"/>
      <c r="C324" s="12"/>
      <c r="D324" s="12"/>
      <c r="E324" s="13"/>
      <c r="F324" s="18" t="s">
        <v>21</v>
      </c>
      <c r="G324" s="18" t="s">
        <v>18</v>
      </c>
      <c r="H324" s="18" t="s">
        <v>22</v>
      </c>
      <c r="I324" s="18" t="s">
        <v>16</v>
      </c>
      <c r="J324" s="17"/>
    </row>
    <row r="325" customFormat="false" ht="60" hidden="false" customHeight="true" outlineLevel="0" collapsed="false">
      <c r="A325" s="10"/>
      <c r="B325" s="11"/>
      <c r="C325" s="12"/>
      <c r="D325" s="12"/>
      <c r="E325" s="13"/>
      <c r="F325" s="18" t="s">
        <v>24</v>
      </c>
      <c r="G325" s="18" t="s">
        <v>18</v>
      </c>
      <c r="H325" s="18" t="s">
        <v>25</v>
      </c>
      <c r="I325" s="18" t="s">
        <v>18</v>
      </c>
      <c r="J325" s="17"/>
    </row>
    <row r="326" customFormat="false" ht="60" hidden="false" customHeight="true" outlineLevel="0" collapsed="false">
      <c r="A326" s="10"/>
      <c r="B326" s="11"/>
      <c r="C326" s="12"/>
      <c r="D326" s="12"/>
      <c r="E326" s="13"/>
      <c r="F326" s="18" t="s">
        <v>26</v>
      </c>
      <c r="G326" s="18" t="s">
        <v>16</v>
      </c>
      <c r="H326" s="18"/>
      <c r="I326" s="19"/>
      <c r="J326" s="17"/>
    </row>
    <row r="327" customFormat="false" ht="60" hidden="false" customHeight="true" outlineLevel="0" collapsed="false">
      <c r="A327" s="10"/>
      <c r="B327" s="11"/>
      <c r="C327" s="12"/>
      <c r="D327" s="12"/>
      <c r="E327" s="13"/>
      <c r="F327" s="18" t="s">
        <v>27</v>
      </c>
      <c r="G327" s="18" t="s">
        <v>16</v>
      </c>
      <c r="H327" s="18"/>
      <c r="I327" s="19"/>
      <c r="J327" s="17"/>
    </row>
    <row r="328" customFormat="false" ht="60" hidden="false" customHeight="true" outlineLevel="0" collapsed="false">
      <c r="A328" s="10"/>
      <c r="B328" s="11"/>
      <c r="C328" s="12"/>
      <c r="D328" s="12"/>
      <c r="E328" s="13"/>
      <c r="F328" s="20" t="s">
        <v>28</v>
      </c>
      <c r="G328" s="21" t="str">
        <f aca="false">+Calcolo!B366</f>
        <v>Medio</v>
      </c>
      <c r="H328" s="20" t="s">
        <v>28</v>
      </c>
      <c r="I328" s="22" t="str">
        <f aca="false">+Calcolo!C366</f>
        <v>Medio</v>
      </c>
      <c r="J328" s="23" t="str">
        <f aca="false">+Calcolo!C368</f>
        <v>MEDIO</v>
      </c>
    </row>
    <row r="329" customFormat="false" ht="60" hidden="false" customHeight="true" outlineLevel="0" collapsed="false">
      <c r="A329" s="10" t="n">
        <v>41</v>
      </c>
      <c r="B329" s="11" t="s">
        <v>129</v>
      </c>
      <c r="C329" s="12" t="s">
        <v>125</v>
      </c>
      <c r="D329" s="12" t="s">
        <v>126</v>
      </c>
      <c r="E329" s="13" t="s">
        <v>130</v>
      </c>
      <c r="F329" s="14" t="s">
        <v>13</v>
      </c>
      <c r="G329" s="15"/>
      <c r="H329" s="14" t="s">
        <v>14</v>
      </c>
      <c r="I329" s="16"/>
      <c r="J329" s="17"/>
    </row>
    <row r="330" customFormat="false" ht="60" hidden="false" customHeight="true" outlineLevel="0" collapsed="false">
      <c r="A330" s="10"/>
      <c r="B330" s="11"/>
      <c r="C330" s="12"/>
      <c r="D330" s="12"/>
      <c r="E330" s="13"/>
      <c r="F330" s="18" t="s">
        <v>15</v>
      </c>
      <c r="G330" s="18" t="s">
        <v>18</v>
      </c>
      <c r="H330" s="18" t="s">
        <v>17</v>
      </c>
      <c r="I330" s="18" t="s">
        <v>18</v>
      </c>
      <c r="J330" s="17"/>
    </row>
    <row r="331" customFormat="false" ht="60" hidden="false" customHeight="true" outlineLevel="0" collapsed="false">
      <c r="A331" s="10"/>
      <c r="B331" s="11"/>
      <c r="C331" s="12"/>
      <c r="D331" s="12"/>
      <c r="E331" s="13"/>
      <c r="F331" s="18" t="s">
        <v>19</v>
      </c>
      <c r="G331" s="18" t="s">
        <v>18</v>
      </c>
      <c r="H331" s="18" t="s">
        <v>20</v>
      </c>
      <c r="I331" s="18" t="s">
        <v>18</v>
      </c>
      <c r="J331" s="17"/>
    </row>
    <row r="332" customFormat="false" ht="60" hidden="false" customHeight="true" outlineLevel="0" collapsed="false">
      <c r="A332" s="10"/>
      <c r="B332" s="11"/>
      <c r="C332" s="12"/>
      <c r="D332" s="12"/>
      <c r="E332" s="13"/>
      <c r="F332" s="18" t="s">
        <v>21</v>
      </c>
      <c r="G332" s="18" t="s">
        <v>18</v>
      </c>
      <c r="H332" s="18" t="s">
        <v>22</v>
      </c>
      <c r="I332" s="18" t="s">
        <v>16</v>
      </c>
      <c r="J332" s="17"/>
    </row>
    <row r="333" customFormat="false" ht="60" hidden="false" customHeight="true" outlineLevel="0" collapsed="false">
      <c r="A333" s="10"/>
      <c r="B333" s="11"/>
      <c r="C333" s="12"/>
      <c r="D333" s="12"/>
      <c r="E333" s="13"/>
      <c r="F333" s="18" t="s">
        <v>24</v>
      </c>
      <c r="G333" s="18" t="s">
        <v>18</v>
      </c>
      <c r="H333" s="18" t="s">
        <v>25</v>
      </c>
      <c r="I333" s="18" t="s">
        <v>18</v>
      </c>
      <c r="J333" s="17"/>
    </row>
    <row r="334" customFormat="false" ht="60" hidden="false" customHeight="true" outlineLevel="0" collapsed="false">
      <c r="A334" s="10"/>
      <c r="B334" s="11"/>
      <c r="C334" s="12"/>
      <c r="D334" s="12"/>
      <c r="E334" s="13"/>
      <c r="F334" s="18" t="s">
        <v>26</v>
      </c>
      <c r="G334" s="18" t="s">
        <v>16</v>
      </c>
      <c r="H334" s="18"/>
      <c r="I334" s="19"/>
      <c r="J334" s="17"/>
    </row>
    <row r="335" customFormat="false" ht="60" hidden="false" customHeight="true" outlineLevel="0" collapsed="false">
      <c r="A335" s="10"/>
      <c r="B335" s="11"/>
      <c r="C335" s="12"/>
      <c r="D335" s="12"/>
      <c r="E335" s="13"/>
      <c r="F335" s="18" t="s">
        <v>27</v>
      </c>
      <c r="G335" s="18" t="s">
        <v>16</v>
      </c>
      <c r="H335" s="18"/>
      <c r="I335" s="19"/>
      <c r="J335" s="17"/>
    </row>
    <row r="336" customFormat="false" ht="60" hidden="false" customHeight="true" outlineLevel="0" collapsed="false">
      <c r="A336" s="10"/>
      <c r="B336" s="11"/>
      <c r="C336" s="12"/>
      <c r="D336" s="12"/>
      <c r="E336" s="13"/>
      <c r="F336" s="20" t="s">
        <v>28</v>
      </c>
      <c r="G336" s="21" t="str">
        <f aca="false">+Calcolo!B375</f>
        <v>Medio</v>
      </c>
      <c r="H336" s="20" t="s">
        <v>28</v>
      </c>
      <c r="I336" s="22" t="str">
        <f aca="false">+Calcolo!C375</f>
        <v>Medio</v>
      </c>
      <c r="J336" s="23" t="str">
        <f aca="false">+Calcolo!C377</f>
        <v>MEDIO</v>
      </c>
    </row>
    <row r="337" customFormat="false" ht="15" hidden="false" customHeight="false" outlineLevel="0" collapsed="false">
      <c r="A337" s="4" t="s">
        <v>131</v>
      </c>
      <c r="B337" s="4"/>
      <c r="C337" s="4"/>
      <c r="D337" s="4"/>
      <c r="E337" s="4"/>
      <c r="F337" s="4"/>
      <c r="G337" s="4"/>
      <c r="H337" s="4"/>
      <c r="I337" s="4"/>
      <c r="J337" s="4"/>
      <c r="K337" s="7"/>
      <c r="L337" s="7"/>
      <c r="M337" s="7"/>
      <c r="N337" s="7"/>
      <c r="O337" s="7"/>
      <c r="P337" s="7"/>
      <c r="Q337" s="7"/>
      <c r="R337" s="7"/>
      <c r="S337" s="7"/>
      <c r="T337" s="7"/>
      <c r="U337" s="7"/>
      <c r="V337" s="7"/>
      <c r="W337" s="7"/>
    </row>
    <row r="338" customFormat="false" ht="60" hidden="false" customHeight="true" outlineLevel="0" collapsed="false">
      <c r="A338" s="10" t="n">
        <v>42</v>
      </c>
      <c r="B338" s="11" t="s">
        <v>132</v>
      </c>
      <c r="C338" s="12" t="s">
        <v>43</v>
      </c>
      <c r="D338" s="12" t="s">
        <v>82</v>
      </c>
      <c r="E338" s="13" t="s">
        <v>133</v>
      </c>
      <c r="F338" s="14" t="s">
        <v>13</v>
      </c>
      <c r="G338" s="15"/>
      <c r="H338" s="14" t="s">
        <v>14</v>
      </c>
      <c r="I338" s="16"/>
      <c r="J338" s="17"/>
    </row>
    <row r="339" customFormat="false" ht="60" hidden="false" customHeight="true" outlineLevel="0" collapsed="false">
      <c r="A339" s="10"/>
      <c r="B339" s="11"/>
      <c r="C339" s="11"/>
      <c r="D339" s="12"/>
      <c r="E339" s="13"/>
      <c r="F339" s="18" t="s">
        <v>15</v>
      </c>
      <c r="G339" s="18" t="s">
        <v>18</v>
      </c>
      <c r="H339" s="18" t="s">
        <v>17</v>
      </c>
      <c r="I339" s="18" t="s">
        <v>31</v>
      </c>
      <c r="J339" s="17"/>
    </row>
    <row r="340" customFormat="false" ht="60" hidden="false" customHeight="true" outlineLevel="0" collapsed="false">
      <c r="A340" s="10"/>
      <c r="B340" s="11"/>
      <c r="C340" s="11"/>
      <c r="D340" s="12"/>
      <c r="E340" s="13"/>
      <c r="F340" s="18" t="s">
        <v>19</v>
      </c>
      <c r="G340" s="18" t="s">
        <v>16</v>
      </c>
      <c r="H340" s="18" t="s">
        <v>20</v>
      </c>
      <c r="I340" s="18" t="s">
        <v>18</v>
      </c>
      <c r="J340" s="17"/>
    </row>
    <row r="341" customFormat="false" ht="60" hidden="false" customHeight="true" outlineLevel="0" collapsed="false">
      <c r="A341" s="10"/>
      <c r="B341" s="11"/>
      <c r="C341" s="11"/>
      <c r="D341" s="12"/>
      <c r="E341" s="13"/>
      <c r="F341" s="18" t="s">
        <v>21</v>
      </c>
      <c r="G341" s="18" t="s">
        <v>18</v>
      </c>
      <c r="H341" s="18" t="s">
        <v>22</v>
      </c>
      <c r="I341" s="18" t="s">
        <v>16</v>
      </c>
      <c r="J341" s="17"/>
    </row>
    <row r="342" customFormat="false" ht="60" hidden="false" customHeight="true" outlineLevel="0" collapsed="false">
      <c r="A342" s="10"/>
      <c r="B342" s="11"/>
      <c r="C342" s="11"/>
      <c r="D342" s="12"/>
      <c r="E342" s="13"/>
      <c r="F342" s="18" t="s">
        <v>24</v>
      </c>
      <c r="G342" s="18" t="s">
        <v>18</v>
      </c>
      <c r="H342" s="18" t="s">
        <v>25</v>
      </c>
      <c r="I342" s="18" t="s">
        <v>18</v>
      </c>
      <c r="J342" s="17"/>
    </row>
    <row r="343" customFormat="false" ht="60" hidden="false" customHeight="true" outlineLevel="0" collapsed="false">
      <c r="A343" s="10"/>
      <c r="B343" s="11"/>
      <c r="C343" s="11"/>
      <c r="D343" s="12"/>
      <c r="E343" s="13"/>
      <c r="F343" s="18" t="s">
        <v>26</v>
      </c>
      <c r="G343" s="18" t="s">
        <v>16</v>
      </c>
      <c r="H343" s="18"/>
      <c r="I343" s="19"/>
      <c r="J343" s="17"/>
    </row>
    <row r="344" customFormat="false" ht="60" hidden="false" customHeight="true" outlineLevel="0" collapsed="false">
      <c r="A344" s="10"/>
      <c r="B344" s="11"/>
      <c r="C344" s="11"/>
      <c r="D344" s="12"/>
      <c r="E344" s="13"/>
      <c r="F344" s="18" t="s">
        <v>27</v>
      </c>
      <c r="G344" s="18" t="s">
        <v>16</v>
      </c>
      <c r="H344" s="18"/>
      <c r="I344" s="19"/>
      <c r="J344" s="17"/>
    </row>
    <row r="345" customFormat="false" ht="60" hidden="false" customHeight="true" outlineLevel="0" collapsed="false">
      <c r="A345" s="10"/>
      <c r="B345" s="11"/>
      <c r="C345" s="11"/>
      <c r="D345" s="12"/>
      <c r="E345" s="13"/>
      <c r="F345" s="20" t="s">
        <v>28</v>
      </c>
      <c r="G345" s="21" t="str">
        <f aca="false">+Calcolo!B385</f>
        <v>Medio</v>
      </c>
      <c r="H345" s="20" t="s">
        <v>28</v>
      </c>
      <c r="I345" s="22" t="str">
        <f aca="false">+Calcolo!C385</f>
        <v>Medio</v>
      </c>
      <c r="J345" s="23" t="str">
        <f aca="false">+Calcolo!C387</f>
        <v>MEDIO</v>
      </c>
    </row>
    <row r="346" customFormat="false" ht="60" hidden="false" customHeight="true" outlineLevel="0" collapsed="false">
      <c r="A346" s="10" t="n">
        <v>43</v>
      </c>
      <c r="B346" s="11" t="s">
        <v>134</v>
      </c>
      <c r="C346" s="12" t="s">
        <v>43</v>
      </c>
      <c r="D346" s="12"/>
      <c r="E346" s="13" t="s">
        <v>135</v>
      </c>
      <c r="F346" s="14" t="s">
        <v>13</v>
      </c>
      <c r="G346" s="15"/>
      <c r="H346" s="14" t="s">
        <v>14</v>
      </c>
      <c r="I346" s="16"/>
      <c r="J346" s="17"/>
    </row>
    <row r="347" customFormat="false" ht="60" hidden="false" customHeight="true" outlineLevel="0" collapsed="false">
      <c r="A347" s="10"/>
      <c r="B347" s="11"/>
      <c r="C347" s="12"/>
      <c r="D347" s="12"/>
      <c r="E347" s="13"/>
      <c r="F347" s="18" t="s">
        <v>15</v>
      </c>
      <c r="G347" s="18" t="s">
        <v>16</v>
      </c>
      <c r="H347" s="18" t="s">
        <v>17</v>
      </c>
      <c r="I347" s="18" t="s">
        <v>16</v>
      </c>
      <c r="J347" s="17"/>
    </row>
    <row r="348" customFormat="false" ht="60" hidden="false" customHeight="true" outlineLevel="0" collapsed="false">
      <c r="A348" s="10"/>
      <c r="B348" s="11"/>
      <c r="C348" s="12"/>
      <c r="D348" s="12"/>
      <c r="E348" s="13"/>
      <c r="F348" s="18" t="s">
        <v>19</v>
      </c>
      <c r="G348" s="18" t="s">
        <v>16</v>
      </c>
      <c r="H348" s="18" t="s">
        <v>20</v>
      </c>
      <c r="I348" s="18" t="s">
        <v>16</v>
      </c>
      <c r="J348" s="17"/>
    </row>
    <row r="349" customFormat="false" ht="60" hidden="false" customHeight="true" outlineLevel="0" collapsed="false">
      <c r="A349" s="10"/>
      <c r="B349" s="11"/>
      <c r="C349" s="12"/>
      <c r="D349" s="12"/>
      <c r="E349" s="13"/>
      <c r="F349" s="18" t="s">
        <v>21</v>
      </c>
      <c r="G349" s="18" t="s">
        <v>16</v>
      </c>
      <c r="H349" s="18" t="s">
        <v>22</v>
      </c>
      <c r="I349" s="18" t="s">
        <v>16</v>
      </c>
      <c r="J349" s="17"/>
    </row>
    <row r="350" customFormat="false" ht="60" hidden="false" customHeight="true" outlineLevel="0" collapsed="false">
      <c r="A350" s="10"/>
      <c r="B350" s="11"/>
      <c r="C350" s="12"/>
      <c r="D350" s="12"/>
      <c r="E350" s="13"/>
      <c r="F350" s="18" t="s">
        <v>24</v>
      </c>
      <c r="G350" s="18" t="s">
        <v>16</v>
      </c>
      <c r="H350" s="18" t="s">
        <v>25</v>
      </c>
      <c r="I350" s="18" t="s">
        <v>16</v>
      </c>
      <c r="J350" s="17"/>
    </row>
    <row r="351" customFormat="false" ht="60" hidden="false" customHeight="true" outlineLevel="0" collapsed="false">
      <c r="A351" s="10"/>
      <c r="B351" s="11"/>
      <c r="C351" s="12"/>
      <c r="D351" s="12"/>
      <c r="E351" s="13"/>
      <c r="F351" s="18" t="s">
        <v>26</v>
      </c>
      <c r="G351" s="18" t="s">
        <v>16</v>
      </c>
      <c r="H351" s="18"/>
      <c r="I351" s="19"/>
      <c r="J351" s="17"/>
    </row>
    <row r="352" customFormat="false" ht="60" hidden="false" customHeight="true" outlineLevel="0" collapsed="false">
      <c r="A352" s="10"/>
      <c r="B352" s="11"/>
      <c r="C352" s="12"/>
      <c r="D352" s="12"/>
      <c r="E352" s="13"/>
      <c r="F352" s="18" t="s">
        <v>27</v>
      </c>
      <c r="G352" s="18" t="s">
        <v>16</v>
      </c>
      <c r="H352" s="18"/>
      <c r="I352" s="19"/>
      <c r="J352" s="17"/>
    </row>
    <row r="353" customFormat="false" ht="60" hidden="false" customHeight="true" outlineLevel="0" collapsed="false">
      <c r="A353" s="10"/>
      <c r="B353" s="11"/>
      <c r="C353" s="12"/>
      <c r="D353" s="12"/>
      <c r="E353" s="13"/>
      <c r="F353" s="20" t="s">
        <v>28</v>
      </c>
      <c r="G353" s="21" t="str">
        <f aca="false">+Calcolo!B394</f>
        <v>Basso</v>
      </c>
      <c r="H353" s="20" t="s">
        <v>28</v>
      </c>
      <c r="I353" s="22" t="str">
        <f aca="false">+Calcolo!C394</f>
        <v>Basso</v>
      </c>
      <c r="J353" s="23" t="str">
        <f aca="false">+Calcolo!C396</f>
        <v>MINIMO</v>
      </c>
    </row>
    <row r="354" customFormat="false" ht="60" hidden="false" customHeight="true" outlineLevel="0" collapsed="false">
      <c r="A354" s="10" t="n">
        <v>44</v>
      </c>
      <c r="B354" s="11" t="s">
        <v>136</v>
      </c>
      <c r="C354" s="12"/>
      <c r="D354" s="12"/>
      <c r="E354" s="13" t="s">
        <v>137</v>
      </c>
      <c r="F354" s="14" t="s">
        <v>13</v>
      </c>
      <c r="G354" s="15"/>
      <c r="H354" s="14" t="s">
        <v>14</v>
      </c>
      <c r="I354" s="16"/>
      <c r="J354" s="17"/>
    </row>
    <row r="355" customFormat="false" ht="60" hidden="false" customHeight="true" outlineLevel="0" collapsed="false">
      <c r="A355" s="10"/>
      <c r="B355" s="11"/>
      <c r="C355" s="11"/>
      <c r="D355" s="12"/>
      <c r="E355" s="13"/>
      <c r="F355" s="18" t="s">
        <v>15</v>
      </c>
      <c r="G355" s="18" t="s">
        <v>16</v>
      </c>
      <c r="H355" s="18" t="s">
        <v>17</v>
      </c>
      <c r="I355" s="18" t="s">
        <v>16</v>
      </c>
      <c r="J355" s="17"/>
    </row>
    <row r="356" customFormat="false" ht="60" hidden="false" customHeight="true" outlineLevel="0" collapsed="false">
      <c r="A356" s="10"/>
      <c r="B356" s="11"/>
      <c r="C356" s="11"/>
      <c r="D356" s="12"/>
      <c r="E356" s="13"/>
      <c r="F356" s="18" t="s">
        <v>19</v>
      </c>
      <c r="G356" s="18" t="s">
        <v>16</v>
      </c>
      <c r="H356" s="18" t="s">
        <v>20</v>
      </c>
      <c r="I356" s="18" t="s">
        <v>18</v>
      </c>
      <c r="J356" s="17"/>
    </row>
    <row r="357" customFormat="false" ht="60" hidden="false" customHeight="true" outlineLevel="0" collapsed="false">
      <c r="A357" s="10"/>
      <c r="B357" s="11"/>
      <c r="C357" s="11"/>
      <c r="D357" s="12"/>
      <c r="E357" s="13"/>
      <c r="F357" s="18" t="s">
        <v>21</v>
      </c>
      <c r="G357" s="18" t="s">
        <v>16</v>
      </c>
      <c r="H357" s="18" t="s">
        <v>22</v>
      </c>
      <c r="I357" s="18" t="s">
        <v>16</v>
      </c>
      <c r="J357" s="17"/>
    </row>
    <row r="358" customFormat="false" ht="60" hidden="false" customHeight="true" outlineLevel="0" collapsed="false">
      <c r="A358" s="10"/>
      <c r="B358" s="11"/>
      <c r="C358" s="11"/>
      <c r="D358" s="12"/>
      <c r="E358" s="13"/>
      <c r="F358" s="18" t="s">
        <v>24</v>
      </c>
      <c r="G358" s="18" t="s">
        <v>16</v>
      </c>
      <c r="H358" s="18" t="s">
        <v>25</v>
      </c>
      <c r="I358" s="18" t="s">
        <v>16</v>
      </c>
      <c r="J358" s="17"/>
    </row>
    <row r="359" customFormat="false" ht="60" hidden="false" customHeight="true" outlineLevel="0" collapsed="false">
      <c r="A359" s="10"/>
      <c r="B359" s="11"/>
      <c r="C359" s="11"/>
      <c r="D359" s="12"/>
      <c r="E359" s="13"/>
      <c r="F359" s="18" t="s">
        <v>26</v>
      </c>
      <c r="G359" s="18" t="s">
        <v>16</v>
      </c>
      <c r="H359" s="18"/>
      <c r="I359" s="19"/>
      <c r="J359" s="17"/>
    </row>
    <row r="360" customFormat="false" ht="60" hidden="false" customHeight="true" outlineLevel="0" collapsed="false">
      <c r="A360" s="10"/>
      <c r="B360" s="11"/>
      <c r="C360" s="11"/>
      <c r="D360" s="12"/>
      <c r="E360" s="13"/>
      <c r="F360" s="18" t="s">
        <v>27</v>
      </c>
      <c r="G360" s="18" t="s">
        <v>16</v>
      </c>
      <c r="H360" s="18"/>
      <c r="I360" s="19"/>
      <c r="J360" s="17"/>
    </row>
    <row r="361" customFormat="false" ht="60" hidden="false" customHeight="true" outlineLevel="0" collapsed="false">
      <c r="A361" s="10"/>
      <c r="B361" s="11"/>
      <c r="C361" s="11"/>
      <c r="D361" s="12"/>
      <c r="E361" s="13"/>
      <c r="F361" s="20" t="s">
        <v>28</v>
      </c>
      <c r="G361" s="21" t="str">
        <f aca="false">+Calcolo!B403</f>
        <v>Basso</v>
      </c>
      <c r="H361" s="20" t="s">
        <v>28</v>
      </c>
      <c r="I361" s="22" t="str">
        <f aca="false">+Calcolo!C403</f>
        <v>Basso</v>
      </c>
      <c r="J361" s="23" t="str">
        <f aca="false">+Calcolo!C405</f>
        <v>MINIMO</v>
      </c>
    </row>
    <row r="362" customFormat="false" ht="60" hidden="false" customHeight="true" outlineLevel="0" collapsed="false">
      <c r="A362" s="10" t="n">
        <v>45</v>
      </c>
      <c r="B362" s="11" t="s">
        <v>138</v>
      </c>
      <c r="C362" s="12"/>
      <c r="D362" s="12"/>
      <c r="E362" s="13" t="s">
        <v>139</v>
      </c>
      <c r="F362" s="14" t="s">
        <v>13</v>
      </c>
      <c r="G362" s="15"/>
      <c r="H362" s="14" t="s">
        <v>14</v>
      </c>
      <c r="I362" s="16"/>
      <c r="J362" s="17"/>
    </row>
    <row r="363" customFormat="false" ht="60" hidden="false" customHeight="true" outlineLevel="0" collapsed="false">
      <c r="A363" s="10"/>
      <c r="B363" s="11"/>
      <c r="C363" s="11"/>
      <c r="D363" s="12"/>
      <c r="E363" s="13"/>
      <c r="F363" s="18" t="s">
        <v>15</v>
      </c>
      <c r="G363" s="18" t="s">
        <v>18</v>
      </c>
      <c r="H363" s="18" t="s">
        <v>17</v>
      </c>
      <c r="I363" s="18" t="s">
        <v>31</v>
      </c>
      <c r="J363" s="17"/>
    </row>
    <row r="364" customFormat="false" ht="60" hidden="false" customHeight="true" outlineLevel="0" collapsed="false">
      <c r="A364" s="10"/>
      <c r="B364" s="11"/>
      <c r="C364" s="11"/>
      <c r="D364" s="12"/>
      <c r="E364" s="13"/>
      <c r="F364" s="18" t="s">
        <v>19</v>
      </c>
      <c r="G364" s="18" t="s">
        <v>18</v>
      </c>
      <c r="H364" s="18" t="s">
        <v>20</v>
      </c>
      <c r="I364" s="18" t="s">
        <v>18</v>
      </c>
      <c r="J364" s="17"/>
    </row>
    <row r="365" customFormat="false" ht="60" hidden="false" customHeight="true" outlineLevel="0" collapsed="false">
      <c r="A365" s="10"/>
      <c r="B365" s="11"/>
      <c r="C365" s="11"/>
      <c r="D365" s="12"/>
      <c r="E365" s="13"/>
      <c r="F365" s="18" t="s">
        <v>21</v>
      </c>
      <c r="G365" s="18" t="s">
        <v>18</v>
      </c>
      <c r="H365" s="18" t="s">
        <v>22</v>
      </c>
      <c r="I365" s="18" t="s">
        <v>16</v>
      </c>
      <c r="J365" s="17"/>
    </row>
    <row r="366" customFormat="false" ht="60" hidden="false" customHeight="true" outlineLevel="0" collapsed="false">
      <c r="A366" s="10"/>
      <c r="B366" s="11"/>
      <c r="C366" s="11"/>
      <c r="D366" s="12"/>
      <c r="E366" s="13"/>
      <c r="F366" s="18" t="s">
        <v>24</v>
      </c>
      <c r="G366" s="18" t="s">
        <v>18</v>
      </c>
      <c r="H366" s="18" t="s">
        <v>25</v>
      </c>
      <c r="I366" s="18" t="s">
        <v>18</v>
      </c>
      <c r="J366" s="17"/>
    </row>
    <row r="367" customFormat="false" ht="60" hidden="false" customHeight="true" outlineLevel="0" collapsed="false">
      <c r="A367" s="10"/>
      <c r="B367" s="11"/>
      <c r="C367" s="11"/>
      <c r="D367" s="12"/>
      <c r="E367" s="13"/>
      <c r="F367" s="18" t="s">
        <v>26</v>
      </c>
      <c r="G367" s="18" t="s">
        <v>16</v>
      </c>
      <c r="H367" s="18"/>
      <c r="I367" s="19"/>
      <c r="J367" s="17"/>
    </row>
    <row r="368" customFormat="false" ht="60" hidden="false" customHeight="true" outlineLevel="0" collapsed="false">
      <c r="A368" s="10"/>
      <c r="B368" s="11"/>
      <c r="C368" s="11"/>
      <c r="D368" s="12"/>
      <c r="E368" s="13"/>
      <c r="F368" s="18" t="s">
        <v>27</v>
      </c>
      <c r="G368" s="18" t="s">
        <v>16</v>
      </c>
      <c r="H368" s="18"/>
      <c r="I368" s="19"/>
      <c r="J368" s="17"/>
    </row>
    <row r="369" customFormat="false" ht="60" hidden="false" customHeight="true" outlineLevel="0" collapsed="false">
      <c r="A369" s="10"/>
      <c r="B369" s="11"/>
      <c r="C369" s="11"/>
      <c r="D369" s="12"/>
      <c r="E369" s="13"/>
      <c r="F369" s="20" t="s">
        <v>28</v>
      </c>
      <c r="G369" s="21" t="str">
        <f aca="false">+Calcolo!B412</f>
        <v>Medio</v>
      </c>
      <c r="H369" s="20" t="s">
        <v>28</v>
      </c>
      <c r="I369" s="22" t="str">
        <f aca="false">+Calcolo!C412</f>
        <v>Medio</v>
      </c>
      <c r="J369" s="23" t="str">
        <f aca="false">+Calcolo!C414</f>
        <v>MEDIO</v>
      </c>
    </row>
    <row r="370" customFormat="false" ht="15" hidden="false" customHeight="false" outlineLevel="0" collapsed="false">
      <c r="A370" s="4" t="s">
        <v>140</v>
      </c>
      <c r="B370" s="4"/>
      <c r="C370" s="4"/>
      <c r="D370" s="4"/>
      <c r="E370" s="4"/>
      <c r="F370" s="4"/>
      <c r="G370" s="4"/>
      <c r="H370" s="4"/>
      <c r="I370" s="4"/>
      <c r="J370" s="4"/>
      <c r="K370" s="7"/>
      <c r="L370" s="7"/>
      <c r="M370" s="7"/>
      <c r="N370" s="7"/>
      <c r="O370" s="7"/>
      <c r="P370" s="7"/>
      <c r="Q370" s="7"/>
      <c r="R370" s="7"/>
      <c r="S370" s="7"/>
      <c r="T370" s="7"/>
      <c r="U370" s="7"/>
      <c r="V370" s="7"/>
      <c r="W370" s="7"/>
    </row>
    <row r="371" customFormat="false" ht="60" hidden="false" customHeight="true" outlineLevel="0" collapsed="false">
      <c r="A371" s="10" t="n">
        <v>46</v>
      </c>
      <c r="B371" s="11" t="s">
        <v>141</v>
      </c>
      <c r="C371" s="12" t="s">
        <v>142</v>
      </c>
      <c r="D371" s="12" t="s">
        <v>86</v>
      </c>
      <c r="E371" s="13" t="s">
        <v>143</v>
      </c>
      <c r="F371" s="14" t="s">
        <v>13</v>
      </c>
      <c r="G371" s="15"/>
      <c r="H371" s="14" t="s">
        <v>14</v>
      </c>
      <c r="I371" s="16"/>
      <c r="J371" s="17"/>
    </row>
    <row r="372" customFormat="false" ht="60" hidden="false" customHeight="true" outlineLevel="0" collapsed="false">
      <c r="A372" s="10"/>
      <c r="B372" s="11"/>
      <c r="C372" s="11"/>
      <c r="D372" s="12"/>
      <c r="E372" s="13"/>
      <c r="F372" s="18" t="s">
        <v>15</v>
      </c>
      <c r="G372" s="18" t="s">
        <v>18</v>
      </c>
      <c r="H372" s="18" t="s">
        <v>17</v>
      </c>
      <c r="I372" s="18" t="s">
        <v>18</v>
      </c>
      <c r="J372" s="17"/>
    </row>
    <row r="373" customFormat="false" ht="60" hidden="false" customHeight="true" outlineLevel="0" collapsed="false">
      <c r="A373" s="10"/>
      <c r="B373" s="11"/>
      <c r="C373" s="11"/>
      <c r="D373" s="12"/>
      <c r="E373" s="13"/>
      <c r="F373" s="18" t="s">
        <v>19</v>
      </c>
      <c r="G373" s="18" t="s">
        <v>18</v>
      </c>
      <c r="H373" s="18" t="s">
        <v>20</v>
      </c>
      <c r="I373" s="18" t="s">
        <v>16</v>
      </c>
      <c r="J373" s="17"/>
    </row>
    <row r="374" customFormat="false" ht="60" hidden="false" customHeight="true" outlineLevel="0" collapsed="false">
      <c r="A374" s="10"/>
      <c r="B374" s="11"/>
      <c r="C374" s="11"/>
      <c r="D374" s="12"/>
      <c r="E374" s="13"/>
      <c r="F374" s="18" t="s">
        <v>21</v>
      </c>
      <c r="G374" s="18" t="s">
        <v>31</v>
      </c>
      <c r="H374" s="18" t="s">
        <v>22</v>
      </c>
      <c r="I374" s="18" t="s">
        <v>16</v>
      </c>
      <c r="J374" s="17"/>
    </row>
    <row r="375" customFormat="false" ht="60" hidden="false" customHeight="true" outlineLevel="0" collapsed="false">
      <c r="A375" s="10"/>
      <c r="B375" s="11"/>
      <c r="C375" s="11"/>
      <c r="D375" s="12"/>
      <c r="E375" s="13"/>
      <c r="F375" s="18" t="s">
        <v>24</v>
      </c>
      <c r="G375" s="18" t="s">
        <v>18</v>
      </c>
      <c r="H375" s="18" t="s">
        <v>25</v>
      </c>
      <c r="I375" s="18" t="s">
        <v>18</v>
      </c>
      <c r="J375" s="17"/>
    </row>
    <row r="376" customFormat="false" ht="60" hidden="false" customHeight="true" outlineLevel="0" collapsed="false">
      <c r="A376" s="10"/>
      <c r="B376" s="11"/>
      <c r="C376" s="11"/>
      <c r="D376" s="12"/>
      <c r="E376" s="13"/>
      <c r="F376" s="18" t="s">
        <v>26</v>
      </c>
      <c r="G376" s="18" t="s">
        <v>18</v>
      </c>
      <c r="H376" s="18"/>
      <c r="I376" s="19"/>
      <c r="J376" s="17"/>
    </row>
    <row r="377" customFormat="false" ht="60" hidden="false" customHeight="true" outlineLevel="0" collapsed="false">
      <c r="A377" s="10"/>
      <c r="B377" s="11"/>
      <c r="C377" s="11"/>
      <c r="D377" s="12"/>
      <c r="E377" s="13"/>
      <c r="F377" s="18" t="s">
        <v>27</v>
      </c>
      <c r="G377" s="18" t="s">
        <v>16</v>
      </c>
      <c r="H377" s="18"/>
      <c r="I377" s="19"/>
      <c r="J377" s="17"/>
    </row>
    <row r="378" customFormat="false" ht="60" hidden="false" customHeight="true" outlineLevel="0" collapsed="false">
      <c r="A378" s="10"/>
      <c r="B378" s="11"/>
      <c r="C378" s="11"/>
      <c r="D378" s="12"/>
      <c r="E378" s="13"/>
      <c r="F378" s="20" t="s">
        <v>28</v>
      </c>
      <c r="G378" s="21" t="str">
        <f aca="false">+Calcolo!B422</f>
        <v>Medio</v>
      </c>
      <c r="H378" s="20" t="s">
        <v>28</v>
      </c>
      <c r="I378" s="22" t="str">
        <f aca="false">+Calcolo!C422</f>
        <v>Medio</v>
      </c>
      <c r="J378" s="23" t="str">
        <f aca="false">+Calcolo!C424</f>
        <v>MEDIO</v>
      </c>
    </row>
    <row r="379" customFormat="false" ht="60" hidden="false" customHeight="true" outlineLevel="0" collapsed="false">
      <c r="A379" s="10" t="n">
        <v>47</v>
      </c>
      <c r="B379" s="11" t="s">
        <v>144</v>
      </c>
      <c r="C379" s="12" t="s">
        <v>43</v>
      </c>
      <c r="D379" s="12" t="s">
        <v>82</v>
      </c>
      <c r="E379" s="13" t="s">
        <v>145</v>
      </c>
      <c r="F379" s="14" t="s">
        <v>13</v>
      </c>
      <c r="G379" s="15"/>
      <c r="H379" s="14" t="s">
        <v>14</v>
      </c>
      <c r="I379" s="16"/>
      <c r="J379" s="17"/>
    </row>
    <row r="380" customFormat="false" ht="60" hidden="false" customHeight="true" outlineLevel="0" collapsed="false">
      <c r="A380" s="10"/>
      <c r="B380" s="11"/>
      <c r="C380" s="11"/>
      <c r="D380" s="12"/>
      <c r="E380" s="13"/>
      <c r="F380" s="18" t="s">
        <v>15</v>
      </c>
      <c r="G380" s="18" t="s">
        <v>16</v>
      </c>
      <c r="H380" s="18" t="s">
        <v>17</v>
      </c>
      <c r="I380" s="18" t="s">
        <v>31</v>
      </c>
      <c r="J380" s="17"/>
    </row>
    <row r="381" customFormat="false" ht="60" hidden="false" customHeight="true" outlineLevel="0" collapsed="false">
      <c r="A381" s="10"/>
      <c r="B381" s="11"/>
      <c r="C381" s="11"/>
      <c r="D381" s="12"/>
      <c r="E381" s="13"/>
      <c r="F381" s="18" t="s">
        <v>19</v>
      </c>
      <c r="G381" s="18" t="s">
        <v>16</v>
      </c>
      <c r="H381" s="18" t="s">
        <v>20</v>
      </c>
      <c r="I381" s="18" t="s">
        <v>31</v>
      </c>
      <c r="J381" s="17"/>
    </row>
    <row r="382" customFormat="false" ht="60" hidden="false" customHeight="true" outlineLevel="0" collapsed="false">
      <c r="A382" s="10"/>
      <c r="B382" s="11"/>
      <c r="C382" s="11"/>
      <c r="D382" s="12"/>
      <c r="E382" s="13"/>
      <c r="F382" s="18" t="s">
        <v>21</v>
      </c>
      <c r="G382" s="18" t="s">
        <v>31</v>
      </c>
      <c r="H382" s="18" t="s">
        <v>22</v>
      </c>
      <c r="I382" s="18" t="s">
        <v>16</v>
      </c>
      <c r="J382" s="17"/>
    </row>
    <row r="383" customFormat="false" ht="60" hidden="false" customHeight="true" outlineLevel="0" collapsed="false">
      <c r="A383" s="10"/>
      <c r="B383" s="11"/>
      <c r="C383" s="11"/>
      <c r="D383" s="12"/>
      <c r="E383" s="13"/>
      <c r="F383" s="18" t="s">
        <v>24</v>
      </c>
      <c r="G383" s="18" t="s">
        <v>16</v>
      </c>
      <c r="H383" s="18" t="s">
        <v>25</v>
      </c>
      <c r="I383" s="18" t="s">
        <v>18</v>
      </c>
      <c r="J383" s="17"/>
    </row>
    <row r="384" customFormat="false" ht="60" hidden="false" customHeight="true" outlineLevel="0" collapsed="false">
      <c r="A384" s="10"/>
      <c r="B384" s="11"/>
      <c r="C384" s="11"/>
      <c r="D384" s="12"/>
      <c r="E384" s="13"/>
      <c r="F384" s="18" t="s">
        <v>26</v>
      </c>
      <c r="G384" s="18" t="s">
        <v>16</v>
      </c>
      <c r="H384" s="18"/>
      <c r="I384" s="19"/>
      <c r="J384" s="17"/>
    </row>
    <row r="385" customFormat="false" ht="60" hidden="false" customHeight="true" outlineLevel="0" collapsed="false">
      <c r="A385" s="10"/>
      <c r="B385" s="11"/>
      <c r="C385" s="11"/>
      <c r="D385" s="12"/>
      <c r="E385" s="13"/>
      <c r="F385" s="18" t="s">
        <v>27</v>
      </c>
      <c r="G385" s="18" t="s">
        <v>16</v>
      </c>
      <c r="H385" s="18"/>
      <c r="I385" s="19"/>
      <c r="J385" s="17"/>
    </row>
    <row r="386" customFormat="false" ht="60" hidden="false" customHeight="true" outlineLevel="0" collapsed="false">
      <c r="A386" s="10"/>
      <c r="B386" s="11"/>
      <c r="C386" s="11"/>
      <c r="D386" s="12"/>
      <c r="E386" s="13"/>
      <c r="F386" s="20" t="s">
        <v>28</v>
      </c>
      <c r="G386" s="21" t="str">
        <f aca="false">+Calcolo!B431</f>
        <v>Basso</v>
      </c>
      <c r="H386" s="20" t="s">
        <v>28</v>
      </c>
      <c r="I386" s="22" t="str">
        <f aca="false">+Calcolo!C431</f>
        <v>Alto</v>
      </c>
      <c r="J386" s="23" t="str">
        <f aca="false">+Calcolo!C433</f>
        <v>MEDIO</v>
      </c>
    </row>
    <row r="387" customFormat="false" ht="15" hidden="false" customHeight="false" outlineLevel="0" collapsed="false">
      <c r="A387" s="4" t="s">
        <v>146</v>
      </c>
      <c r="B387" s="4"/>
      <c r="C387" s="4"/>
      <c r="D387" s="4"/>
      <c r="E387" s="4"/>
      <c r="F387" s="4"/>
      <c r="G387" s="4"/>
      <c r="H387" s="4"/>
      <c r="I387" s="4"/>
      <c r="J387" s="4"/>
      <c r="K387" s="7"/>
      <c r="L387" s="7"/>
      <c r="M387" s="7"/>
      <c r="N387" s="7"/>
      <c r="O387" s="7"/>
      <c r="P387" s="7"/>
      <c r="Q387" s="7"/>
      <c r="R387" s="7"/>
      <c r="S387" s="7"/>
      <c r="T387" s="7"/>
      <c r="U387" s="7"/>
      <c r="V387" s="7"/>
      <c r="W387" s="7"/>
    </row>
    <row r="388" customFormat="false" ht="60" hidden="false" customHeight="true" outlineLevel="0" collapsed="false">
      <c r="A388" s="10" t="n">
        <v>48</v>
      </c>
      <c r="B388" s="11" t="s">
        <v>147</v>
      </c>
      <c r="C388" s="12" t="s">
        <v>148</v>
      </c>
      <c r="D388" s="12" t="s">
        <v>61</v>
      </c>
      <c r="E388" s="13" t="s">
        <v>149</v>
      </c>
      <c r="F388" s="14" t="s">
        <v>13</v>
      </c>
      <c r="G388" s="15"/>
      <c r="H388" s="14" t="s">
        <v>14</v>
      </c>
      <c r="I388" s="16"/>
      <c r="J388" s="17"/>
    </row>
    <row r="389" customFormat="false" ht="60" hidden="false" customHeight="true" outlineLevel="0" collapsed="false">
      <c r="A389" s="10"/>
      <c r="B389" s="11"/>
      <c r="C389" s="11"/>
      <c r="D389" s="12"/>
      <c r="E389" s="13"/>
      <c r="F389" s="18" t="s">
        <v>15</v>
      </c>
      <c r="G389" s="18" t="s">
        <v>18</v>
      </c>
      <c r="H389" s="18" t="s">
        <v>17</v>
      </c>
      <c r="I389" s="18" t="s">
        <v>31</v>
      </c>
      <c r="J389" s="17"/>
    </row>
    <row r="390" customFormat="false" ht="60" hidden="false" customHeight="true" outlineLevel="0" collapsed="false">
      <c r="A390" s="10"/>
      <c r="B390" s="11"/>
      <c r="C390" s="11"/>
      <c r="D390" s="12"/>
      <c r="E390" s="13"/>
      <c r="F390" s="18" t="s">
        <v>19</v>
      </c>
      <c r="G390" s="18" t="s">
        <v>18</v>
      </c>
      <c r="H390" s="18" t="s">
        <v>20</v>
      </c>
      <c r="I390" s="18" t="s">
        <v>18</v>
      </c>
      <c r="J390" s="17"/>
    </row>
    <row r="391" customFormat="false" ht="60" hidden="false" customHeight="true" outlineLevel="0" collapsed="false">
      <c r="A391" s="10"/>
      <c r="B391" s="11"/>
      <c r="C391" s="11"/>
      <c r="D391" s="12"/>
      <c r="E391" s="13"/>
      <c r="F391" s="18" t="s">
        <v>21</v>
      </c>
      <c r="G391" s="18" t="s">
        <v>31</v>
      </c>
      <c r="H391" s="18" t="s">
        <v>22</v>
      </c>
      <c r="I391" s="18" t="s">
        <v>16</v>
      </c>
      <c r="J391" s="17"/>
    </row>
    <row r="392" customFormat="false" ht="60" hidden="false" customHeight="true" outlineLevel="0" collapsed="false">
      <c r="A392" s="10"/>
      <c r="B392" s="11"/>
      <c r="C392" s="11"/>
      <c r="D392" s="12"/>
      <c r="E392" s="13"/>
      <c r="F392" s="18" t="s">
        <v>24</v>
      </c>
      <c r="G392" s="18" t="s">
        <v>18</v>
      </c>
      <c r="H392" s="18" t="s">
        <v>25</v>
      </c>
      <c r="I392" s="18" t="s">
        <v>18</v>
      </c>
      <c r="J392" s="17"/>
    </row>
    <row r="393" customFormat="false" ht="60" hidden="false" customHeight="true" outlineLevel="0" collapsed="false">
      <c r="A393" s="10"/>
      <c r="B393" s="11"/>
      <c r="C393" s="11"/>
      <c r="D393" s="12"/>
      <c r="E393" s="13"/>
      <c r="F393" s="18" t="s">
        <v>26</v>
      </c>
      <c r="G393" s="18" t="s">
        <v>16</v>
      </c>
      <c r="H393" s="18"/>
      <c r="I393" s="19"/>
      <c r="J393" s="17"/>
    </row>
    <row r="394" customFormat="false" ht="60" hidden="false" customHeight="true" outlineLevel="0" collapsed="false">
      <c r="A394" s="10"/>
      <c r="B394" s="11"/>
      <c r="C394" s="11"/>
      <c r="D394" s="12"/>
      <c r="E394" s="13"/>
      <c r="F394" s="18" t="s">
        <v>27</v>
      </c>
      <c r="G394" s="18" t="s">
        <v>16</v>
      </c>
      <c r="H394" s="18"/>
      <c r="I394" s="19"/>
      <c r="J394" s="17"/>
    </row>
    <row r="395" customFormat="false" ht="60" hidden="false" customHeight="true" outlineLevel="0" collapsed="false">
      <c r="A395" s="10"/>
      <c r="B395" s="11"/>
      <c r="C395" s="11"/>
      <c r="D395" s="12"/>
      <c r="E395" s="13"/>
      <c r="F395" s="20" t="s">
        <v>28</v>
      </c>
      <c r="G395" s="21" t="str">
        <f aca="false">+Calcolo!B441</f>
        <v>Medio</v>
      </c>
      <c r="H395" s="20" t="s">
        <v>28</v>
      </c>
      <c r="I395" s="22" t="str">
        <f aca="false">+Calcolo!C441</f>
        <v>Medio</v>
      </c>
      <c r="J395" s="23" t="str">
        <f aca="false">+Calcolo!C443</f>
        <v>MEDIO</v>
      </c>
    </row>
    <row r="396" customFormat="false" ht="60" hidden="false" customHeight="true" outlineLevel="0" collapsed="false">
      <c r="A396" s="10" t="n">
        <v>49</v>
      </c>
      <c r="B396" s="11" t="s">
        <v>150</v>
      </c>
      <c r="C396" s="12" t="s">
        <v>148</v>
      </c>
      <c r="D396" s="12" t="s">
        <v>61</v>
      </c>
      <c r="E396" s="13" t="s">
        <v>151</v>
      </c>
      <c r="F396" s="14" t="s">
        <v>13</v>
      </c>
      <c r="G396" s="15"/>
      <c r="H396" s="14" t="s">
        <v>14</v>
      </c>
      <c r="I396" s="16"/>
      <c r="J396" s="17"/>
    </row>
    <row r="397" customFormat="false" ht="60" hidden="false" customHeight="true" outlineLevel="0" collapsed="false">
      <c r="A397" s="10"/>
      <c r="B397" s="11"/>
      <c r="C397" s="12"/>
      <c r="D397" s="12"/>
      <c r="E397" s="13"/>
      <c r="F397" s="18" t="s">
        <v>15</v>
      </c>
      <c r="G397" s="18" t="s">
        <v>18</v>
      </c>
      <c r="H397" s="18" t="s">
        <v>17</v>
      </c>
      <c r="I397" s="18" t="s">
        <v>31</v>
      </c>
      <c r="J397" s="17"/>
    </row>
    <row r="398" customFormat="false" ht="60" hidden="false" customHeight="true" outlineLevel="0" collapsed="false">
      <c r="A398" s="10"/>
      <c r="B398" s="11"/>
      <c r="C398" s="12"/>
      <c r="D398" s="12"/>
      <c r="E398" s="13"/>
      <c r="F398" s="18" t="s">
        <v>19</v>
      </c>
      <c r="G398" s="18" t="s">
        <v>18</v>
      </c>
      <c r="H398" s="18" t="s">
        <v>20</v>
      </c>
      <c r="I398" s="18" t="s">
        <v>31</v>
      </c>
      <c r="J398" s="17"/>
    </row>
    <row r="399" customFormat="false" ht="60" hidden="false" customHeight="true" outlineLevel="0" collapsed="false">
      <c r="A399" s="10"/>
      <c r="B399" s="11"/>
      <c r="C399" s="12"/>
      <c r="D399" s="12"/>
      <c r="E399" s="13"/>
      <c r="F399" s="18" t="s">
        <v>21</v>
      </c>
      <c r="G399" s="18" t="s">
        <v>31</v>
      </c>
      <c r="H399" s="18" t="s">
        <v>22</v>
      </c>
      <c r="I399" s="18" t="s">
        <v>16</v>
      </c>
      <c r="J399" s="17"/>
    </row>
    <row r="400" customFormat="false" ht="60" hidden="false" customHeight="true" outlineLevel="0" collapsed="false">
      <c r="A400" s="10"/>
      <c r="B400" s="11"/>
      <c r="C400" s="12"/>
      <c r="D400" s="12"/>
      <c r="E400" s="13"/>
      <c r="F400" s="18" t="s">
        <v>24</v>
      </c>
      <c r="G400" s="18" t="s">
        <v>18</v>
      </c>
      <c r="H400" s="18" t="s">
        <v>25</v>
      </c>
      <c r="I400" s="18" t="s">
        <v>16</v>
      </c>
      <c r="J400" s="17"/>
    </row>
    <row r="401" customFormat="false" ht="60" hidden="false" customHeight="true" outlineLevel="0" collapsed="false">
      <c r="A401" s="10"/>
      <c r="B401" s="11"/>
      <c r="C401" s="12"/>
      <c r="D401" s="12"/>
      <c r="E401" s="13"/>
      <c r="F401" s="18" t="s">
        <v>26</v>
      </c>
      <c r="G401" s="18" t="s">
        <v>16</v>
      </c>
      <c r="H401" s="18"/>
      <c r="I401" s="19"/>
      <c r="J401" s="17"/>
    </row>
    <row r="402" customFormat="false" ht="60" hidden="false" customHeight="true" outlineLevel="0" collapsed="false">
      <c r="A402" s="10"/>
      <c r="B402" s="11"/>
      <c r="C402" s="12"/>
      <c r="D402" s="12"/>
      <c r="E402" s="13"/>
      <c r="F402" s="18" t="s">
        <v>27</v>
      </c>
      <c r="G402" s="18" t="s">
        <v>16</v>
      </c>
      <c r="H402" s="18"/>
      <c r="I402" s="19"/>
      <c r="J402" s="17"/>
    </row>
    <row r="403" customFormat="false" ht="60" hidden="false" customHeight="true" outlineLevel="0" collapsed="false">
      <c r="A403" s="10"/>
      <c r="B403" s="11"/>
      <c r="C403" s="12"/>
      <c r="D403" s="12"/>
      <c r="E403" s="13"/>
      <c r="F403" s="20" t="s">
        <v>28</v>
      </c>
      <c r="G403" s="21" t="str">
        <f aca="false">+Calcolo!B450</f>
        <v>Medio</v>
      </c>
      <c r="H403" s="20" t="s">
        <v>28</v>
      </c>
      <c r="I403" s="22" t="str">
        <f aca="false">+Calcolo!C450</f>
        <v>Alto</v>
      </c>
      <c r="J403" s="23" t="str">
        <f aca="false">+Calcolo!C452</f>
        <v>ALTO</v>
      </c>
    </row>
    <row r="404" customFormat="false" ht="60" hidden="false" customHeight="true" outlineLevel="0" collapsed="false">
      <c r="A404" s="10" t="n">
        <v>50</v>
      </c>
      <c r="B404" s="11" t="s">
        <v>152</v>
      </c>
      <c r="C404" s="12" t="s">
        <v>148</v>
      </c>
      <c r="D404" s="12" t="s">
        <v>61</v>
      </c>
      <c r="E404" s="13" t="s">
        <v>153</v>
      </c>
      <c r="F404" s="14" t="s">
        <v>13</v>
      </c>
      <c r="G404" s="15"/>
      <c r="H404" s="14" t="s">
        <v>14</v>
      </c>
      <c r="I404" s="16"/>
      <c r="J404" s="17"/>
    </row>
    <row r="405" customFormat="false" ht="60" hidden="false" customHeight="true" outlineLevel="0" collapsed="false">
      <c r="A405" s="10"/>
      <c r="B405" s="11"/>
      <c r="C405" s="12"/>
      <c r="D405" s="12"/>
      <c r="E405" s="13"/>
      <c r="F405" s="18" t="s">
        <v>15</v>
      </c>
      <c r="G405" s="18" t="s">
        <v>18</v>
      </c>
      <c r="H405" s="18" t="s">
        <v>17</v>
      </c>
      <c r="I405" s="18" t="s">
        <v>31</v>
      </c>
      <c r="J405" s="17"/>
    </row>
    <row r="406" customFormat="false" ht="60" hidden="false" customHeight="true" outlineLevel="0" collapsed="false">
      <c r="A406" s="10"/>
      <c r="B406" s="11"/>
      <c r="C406" s="12"/>
      <c r="D406" s="12"/>
      <c r="E406" s="13"/>
      <c r="F406" s="18" t="s">
        <v>19</v>
      </c>
      <c r="G406" s="18" t="s">
        <v>18</v>
      </c>
      <c r="H406" s="18" t="s">
        <v>20</v>
      </c>
      <c r="I406" s="18" t="s">
        <v>31</v>
      </c>
      <c r="J406" s="17"/>
    </row>
    <row r="407" customFormat="false" ht="60" hidden="false" customHeight="true" outlineLevel="0" collapsed="false">
      <c r="A407" s="10"/>
      <c r="B407" s="11"/>
      <c r="C407" s="12"/>
      <c r="D407" s="12"/>
      <c r="E407" s="13"/>
      <c r="F407" s="18" t="s">
        <v>21</v>
      </c>
      <c r="G407" s="18" t="s">
        <v>31</v>
      </c>
      <c r="H407" s="18" t="s">
        <v>22</v>
      </c>
      <c r="I407" s="18" t="s">
        <v>16</v>
      </c>
      <c r="J407" s="17"/>
    </row>
    <row r="408" customFormat="false" ht="60" hidden="false" customHeight="true" outlineLevel="0" collapsed="false">
      <c r="A408" s="10"/>
      <c r="B408" s="11"/>
      <c r="C408" s="12"/>
      <c r="D408" s="12"/>
      <c r="E408" s="13"/>
      <c r="F408" s="18" t="s">
        <v>24</v>
      </c>
      <c r="G408" s="18" t="s">
        <v>18</v>
      </c>
      <c r="H408" s="18" t="s">
        <v>25</v>
      </c>
      <c r="I408" s="18" t="s">
        <v>31</v>
      </c>
      <c r="J408" s="17"/>
    </row>
    <row r="409" customFormat="false" ht="60" hidden="false" customHeight="true" outlineLevel="0" collapsed="false">
      <c r="A409" s="10"/>
      <c r="B409" s="11"/>
      <c r="C409" s="12"/>
      <c r="D409" s="12"/>
      <c r="E409" s="13"/>
      <c r="F409" s="18" t="s">
        <v>26</v>
      </c>
      <c r="G409" s="18" t="s">
        <v>16</v>
      </c>
      <c r="H409" s="18"/>
      <c r="I409" s="19"/>
      <c r="J409" s="17"/>
    </row>
    <row r="410" customFormat="false" ht="60" hidden="false" customHeight="true" outlineLevel="0" collapsed="false">
      <c r="A410" s="10"/>
      <c r="B410" s="11"/>
      <c r="C410" s="12"/>
      <c r="D410" s="12"/>
      <c r="E410" s="13"/>
      <c r="F410" s="18" t="s">
        <v>27</v>
      </c>
      <c r="G410" s="18" t="s">
        <v>16</v>
      </c>
      <c r="H410" s="18"/>
      <c r="I410" s="19"/>
      <c r="J410" s="17"/>
    </row>
    <row r="411" customFormat="false" ht="60" hidden="false" customHeight="true" outlineLevel="0" collapsed="false">
      <c r="A411" s="10"/>
      <c r="B411" s="11"/>
      <c r="C411" s="12"/>
      <c r="D411" s="12"/>
      <c r="E411" s="13"/>
      <c r="F411" s="20" t="s">
        <v>28</v>
      </c>
      <c r="G411" s="21" t="str">
        <f aca="false">+Calcolo!B459</f>
        <v>Medio</v>
      </c>
      <c r="H411" s="20" t="s">
        <v>28</v>
      </c>
      <c r="I411" s="22" t="str">
        <f aca="false">+Calcolo!C459</f>
        <v>Alto</v>
      </c>
      <c r="J411" s="23" t="str">
        <f aca="false">+Calcolo!C461</f>
        <v>ALTO</v>
      </c>
    </row>
    <row r="412" customFormat="false" ht="60" hidden="false" customHeight="true" outlineLevel="0" collapsed="false">
      <c r="A412" s="10" t="n">
        <v>51</v>
      </c>
      <c r="B412" s="11" t="s">
        <v>154</v>
      </c>
      <c r="C412" s="12" t="s">
        <v>148</v>
      </c>
      <c r="D412" s="12" t="s">
        <v>61</v>
      </c>
      <c r="E412" s="13" t="s">
        <v>155</v>
      </c>
      <c r="F412" s="14" t="s">
        <v>13</v>
      </c>
      <c r="G412" s="15"/>
      <c r="H412" s="14" t="s">
        <v>14</v>
      </c>
      <c r="I412" s="16"/>
      <c r="J412" s="17"/>
    </row>
    <row r="413" customFormat="false" ht="60" hidden="false" customHeight="true" outlineLevel="0" collapsed="false">
      <c r="A413" s="10"/>
      <c r="B413" s="11"/>
      <c r="C413" s="12"/>
      <c r="D413" s="12"/>
      <c r="E413" s="13"/>
      <c r="F413" s="18" t="s">
        <v>15</v>
      </c>
      <c r="G413" s="18" t="s">
        <v>18</v>
      </c>
      <c r="H413" s="18" t="s">
        <v>17</v>
      </c>
      <c r="I413" s="18" t="s">
        <v>31</v>
      </c>
      <c r="J413" s="17"/>
    </row>
    <row r="414" customFormat="false" ht="60" hidden="false" customHeight="true" outlineLevel="0" collapsed="false">
      <c r="A414" s="10"/>
      <c r="B414" s="11"/>
      <c r="C414" s="12"/>
      <c r="D414" s="12"/>
      <c r="E414" s="13"/>
      <c r="F414" s="18" t="s">
        <v>19</v>
      </c>
      <c r="G414" s="18" t="s">
        <v>18</v>
      </c>
      <c r="H414" s="18" t="s">
        <v>20</v>
      </c>
      <c r="I414" s="18" t="s">
        <v>18</v>
      </c>
      <c r="J414" s="17"/>
    </row>
    <row r="415" customFormat="false" ht="60" hidden="false" customHeight="true" outlineLevel="0" collapsed="false">
      <c r="A415" s="10"/>
      <c r="B415" s="11"/>
      <c r="C415" s="12"/>
      <c r="D415" s="12"/>
      <c r="E415" s="13"/>
      <c r="F415" s="18" t="s">
        <v>21</v>
      </c>
      <c r="G415" s="18" t="s">
        <v>31</v>
      </c>
      <c r="H415" s="18" t="s">
        <v>22</v>
      </c>
      <c r="I415" s="18" t="s">
        <v>16</v>
      </c>
      <c r="J415" s="17"/>
    </row>
    <row r="416" customFormat="false" ht="60" hidden="false" customHeight="true" outlineLevel="0" collapsed="false">
      <c r="A416" s="10"/>
      <c r="B416" s="11"/>
      <c r="C416" s="12"/>
      <c r="D416" s="12"/>
      <c r="E416" s="13"/>
      <c r="F416" s="18" t="s">
        <v>24</v>
      </c>
      <c r="G416" s="18" t="s">
        <v>18</v>
      </c>
      <c r="H416" s="18" t="s">
        <v>25</v>
      </c>
      <c r="I416" s="18" t="s">
        <v>31</v>
      </c>
      <c r="J416" s="17"/>
    </row>
    <row r="417" customFormat="false" ht="60" hidden="false" customHeight="true" outlineLevel="0" collapsed="false">
      <c r="A417" s="10"/>
      <c r="B417" s="11"/>
      <c r="C417" s="12"/>
      <c r="D417" s="12"/>
      <c r="E417" s="13"/>
      <c r="F417" s="18" t="s">
        <v>26</v>
      </c>
      <c r="G417" s="18" t="s">
        <v>16</v>
      </c>
      <c r="H417" s="18"/>
      <c r="I417" s="19"/>
      <c r="J417" s="17"/>
    </row>
    <row r="418" customFormat="false" ht="60" hidden="false" customHeight="true" outlineLevel="0" collapsed="false">
      <c r="A418" s="10"/>
      <c r="B418" s="11"/>
      <c r="C418" s="12"/>
      <c r="D418" s="12"/>
      <c r="E418" s="13"/>
      <c r="F418" s="18" t="s">
        <v>27</v>
      </c>
      <c r="G418" s="18" t="s">
        <v>16</v>
      </c>
      <c r="H418" s="18"/>
      <c r="I418" s="19"/>
      <c r="J418" s="17"/>
    </row>
    <row r="419" customFormat="false" ht="60" hidden="false" customHeight="true" outlineLevel="0" collapsed="false">
      <c r="A419" s="10"/>
      <c r="B419" s="11"/>
      <c r="C419" s="12"/>
      <c r="D419" s="12"/>
      <c r="E419" s="13"/>
      <c r="F419" s="20" t="s">
        <v>28</v>
      </c>
      <c r="G419" s="21" t="str">
        <f aca="false">+Calcolo!B468</f>
        <v>Medio</v>
      </c>
      <c r="H419" s="20" t="s">
        <v>28</v>
      </c>
      <c r="I419" s="22" t="str">
        <f aca="false">+Calcolo!C468</f>
        <v>Alto</v>
      </c>
      <c r="J419" s="23" t="str">
        <f aca="false">+Calcolo!C470</f>
        <v>ALTO</v>
      </c>
    </row>
    <row r="420" customFormat="false" ht="60" hidden="false" customHeight="true" outlineLevel="0" collapsed="false">
      <c r="A420" s="10" t="n">
        <v>52</v>
      </c>
      <c r="B420" s="11" t="s">
        <v>156</v>
      </c>
      <c r="C420" s="12" t="s">
        <v>148</v>
      </c>
      <c r="D420" s="12" t="s">
        <v>61</v>
      </c>
      <c r="E420" s="13" t="s">
        <v>157</v>
      </c>
      <c r="F420" s="14" t="s">
        <v>13</v>
      </c>
      <c r="G420" s="15"/>
      <c r="H420" s="14" t="s">
        <v>14</v>
      </c>
      <c r="I420" s="16"/>
      <c r="J420" s="17"/>
    </row>
    <row r="421" customFormat="false" ht="60" hidden="false" customHeight="true" outlineLevel="0" collapsed="false">
      <c r="A421" s="10"/>
      <c r="B421" s="11"/>
      <c r="C421" s="12"/>
      <c r="D421" s="12"/>
      <c r="E421" s="13"/>
      <c r="F421" s="18" t="s">
        <v>15</v>
      </c>
      <c r="G421" s="18" t="s">
        <v>18</v>
      </c>
      <c r="H421" s="18" t="s">
        <v>17</v>
      </c>
      <c r="I421" s="18" t="s">
        <v>31</v>
      </c>
      <c r="J421" s="17"/>
    </row>
    <row r="422" customFormat="false" ht="60" hidden="false" customHeight="true" outlineLevel="0" collapsed="false">
      <c r="A422" s="10"/>
      <c r="B422" s="11"/>
      <c r="C422" s="12"/>
      <c r="D422" s="12"/>
      <c r="E422" s="13"/>
      <c r="F422" s="18" t="s">
        <v>19</v>
      </c>
      <c r="G422" s="18" t="s">
        <v>18</v>
      </c>
      <c r="H422" s="18" t="s">
        <v>20</v>
      </c>
      <c r="I422" s="18" t="s">
        <v>18</v>
      </c>
      <c r="J422" s="17"/>
    </row>
    <row r="423" customFormat="false" ht="60" hidden="false" customHeight="true" outlineLevel="0" collapsed="false">
      <c r="A423" s="10"/>
      <c r="B423" s="11"/>
      <c r="C423" s="12"/>
      <c r="D423" s="12"/>
      <c r="E423" s="13"/>
      <c r="F423" s="18" t="s">
        <v>21</v>
      </c>
      <c r="G423" s="18" t="s">
        <v>31</v>
      </c>
      <c r="H423" s="18" t="s">
        <v>22</v>
      </c>
      <c r="I423" s="18" t="s">
        <v>16</v>
      </c>
      <c r="J423" s="17"/>
    </row>
    <row r="424" customFormat="false" ht="60" hidden="false" customHeight="true" outlineLevel="0" collapsed="false">
      <c r="A424" s="10"/>
      <c r="B424" s="11"/>
      <c r="C424" s="12"/>
      <c r="D424" s="12"/>
      <c r="E424" s="13"/>
      <c r="F424" s="18" t="s">
        <v>24</v>
      </c>
      <c r="G424" s="18" t="s">
        <v>18</v>
      </c>
      <c r="H424" s="18" t="s">
        <v>25</v>
      </c>
      <c r="I424" s="18" t="s">
        <v>18</v>
      </c>
      <c r="J424" s="17"/>
    </row>
    <row r="425" customFormat="false" ht="60" hidden="false" customHeight="true" outlineLevel="0" collapsed="false">
      <c r="A425" s="10"/>
      <c r="B425" s="11"/>
      <c r="C425" s="12"/>
      <c r="D425" s="12"/>
      <c r="E425" s="13"/>
      <c r="F425" s="18" t="s">
        <v>26</v>
      </c>
      <c r="G425" s="18" t="s">
        <v>16</v>
      </c>
      <c r="H425" s="18"/>
      <c r="I425" s="19"/>
      <c r="J425" s="17"/>
    </row>
    <row r="426" customFormat="false" ht="60" hidden="false" customHeight="true" outlineLevel="0" collapsed="false">
      <c r="A426" s="10"/>
      <c r="B426" s="11"/>
      <c r="C426" s="12"/>
      <c r="D426" s="12"/>
      <c r="E426" s="13"/>
      <c r="F426" s="18" t="s">
        <v>27</v>
      </c>
      <c r="G426" s="18" t="s">
        <v>16</v>
      </c>
      <c r="H426" s="18"/>
      <c r="I426" s="19"/>
      <c r="J426" s="17"/>
    </row>
    <row r="427" customFormat="false" ht="60" hidden="false" customHeight="true" outlineLevel="0" collapsed="false">
      <c r="A427" s="10"/>
      <c r="B427" s="11"/>
      <c r="C427" s="12"/>
      <c r="D427" s="12"/>
      <c r="E427" s="13"/>
      <c r="F427" s="20" t="s">
        <v>28</v>
      </c>
      <c r="G427" s="21" t="str">
        <f aca="false">+Calcolo!B477</f>
        <v>Medio</v>
      </c>
      <c r="H427" s="20" t="s">
        <v>28</v>
      </c>
      <c r="I427" s="22" t="str">
        <f aca="false">+Calcolo!C477</f>
        <v>Medio</v>
      </c>
      <c r="J427" s="23" t="str">
        <f aca="false">+Calcolo!C479</f>
        <v>MEDIO</v>
      </c>
    </row>
    <row r="428" customFormat="false" ht="60" hidden="false" customHeight="true" outlineLevel="0" collapsed="false">
      <c r="A428" s="10" t="n">
        <v>53</v>
      </c>
      <c r="B428" s="11" t="s">
        <v>158</v>
      </c>
      <c r="C428" s="12" t="s">
        <v>148</v>
      </c>
      <c r="D428" s="12" t="s">
        <v>61</v>
      </c>
      <c r="E428" s="13" t="s">
        <v>159</v>
      </c>
      <c r="F428" s="14" t="s">
        <v>13</v>
      </c>
      <c r="G428" s="15"/>
      <c r="H428" s="14" t="s">
        <v>14</v>
      </c>
      <c r="I428" s="16"/>
      <c r="J428" s="17"/>
    </row>
    <row r="429" customFormat="false" ht="60" hidden="false" customHeight="true" outlineLevel="0" collapsed="false">
      <c r="A429" s="10"/>
      <c r="B429" s="11"/>
      <c r="C429" s="12"/>
      <c r="D429" s="12"/>
      <c r="E429" s="13"/>
      <c r="F429" s="18" t="s">
        <v>15</v>
      </c>
      <c r="G429" s="18" t="s">
        <v>18</v>
      </c>
      <c r="H429" s="18" t="s">
        <v>17</v>
      </c>
      <c r="I429" s="18" t="s">
        <v>31</v>
      </c>
      <c r="J429" s="17"/>
    </row>
    <row r="430" customFormat="false" ht="60" hidden="false" customHeight="true" outlineLevel="0" collapsed="false">
      <c r="A430" s="10"/>
      <c r="B430" s="11"/>
      <c r="C430" s="12"/>
      <c r="D430" s="12"/>
      <c r="E430" s="13"/>
      <c r="F430" s="18" t="s">
        <v>19</v>
      </c>
      <c r="G430" s="18" t="s">
        <v>18</v>
      </c>
      <c r="H430" s="18" t="s">
        <v>20</v>
      </c>
      <c r="I430" s="18" t="s">
        <v>31</v>
      </c>
      <c r="J430" s="17"/>
    </row>
    <row r="431" customFormat="false" ht="60" hidden="false" customHeight="true" outlineLevel="0" collapsed="false">
      <c r="A431" s="10"/>
      <c r="B431" s="11"/>
      <c r="C431" s="12"/>
      <c r="D431" s="12"/>
      <c r="E431" s="13"/>
      <c r="F431" s="18" t="s">
        <v>21</v>
      </c>
      <c r="G431" s="18" t="s">
        <v>31</v>
      </c>
      <c r="H431" s="18" t="s">
        <v>22</v>
      </c>
      <c r="I431" s="18" t="s">
        <v>16</v>
      </c>
      <c r="J431" s="17"/>
    </row>
    <row r="432" customFormat="false" ht="60" hidden="false" customHeight="true" outlineLevel="0" collapsed="false">
      <c r="A432" s="10"/>
      <c r="B432" s="11"/>
      <c r="C432" s="12"/>
      <c r="D432" s="12"/>
      <c r="E432" s="13"/>
      <c r="F432" s="18" t="s">
        <v>24</v>
      </c>
      <c r="G432" s="18" t="s">
        <v>18</v>
      </c>
      <c r="H432" s="18" t="s">
        <v>25</v>
      </c>
      <c r="I432" s="18" t="s">
        <v>31</v>
      </c>
      <c r="J432" s="17"/>
    </row>
    <row r="433" customFormat="false" ht="60" hidden="false" customHeight="true" outlineLevel="0" collapsed="false">
      <c r="A433" s="10"/>
      <c r="B433" s="11"/>
      <c r="C433" s="12"/>
      <c r="D433" s="12"/>
      <c r="E433" s="13"/>
      <c r="F433" s="18" t="s">
        <v>26</v>
      </c>
      <c r="G433" s="18" t="s">
        <v>16</v>
      </c>
      <c r="H433" s="18"/>
      <c r="I433" s="19"/>
      <c r="J433" s="17"/>
    </row>
    <row r="434" customFormat="false" ht="60" hidden="false" customHeight="true" outlineLevel="0" collapsed="false">
      <c r="A434" s="10"/>
      <c r="B434" s="11"/>
      <c r="C434" s="12"/>
      <c r="D434" s="12"/>
      <c r="E434" s="13"/>
      <c r="F434" s="18" t="s">
        <v>27</v>
      </c>
      <c r="G434" s="18" t="s">
        <v>16</v>
      </c>
      <c r="H434" s="18"/>
      <c r="I434" s="19"/>
      <c r="J434" s="17"/>
    </row>
    <row r="435" customFormat="false" ht="60" hidden="false" customHeight="true" outlineLevel="0" collapsed="false">
      <c r="A435" s="10"/>
      <c r="B435" s="11"/>
      <c r="C435" s="12"/>
      <c r="D435" s="12"/>
      <c r="E435" s="13"/>
      <c r="F435" s="20" t="s">
        <v>28</v>
      </c>
      <c r="G435" s="21" t="str">
        <f aca="false">+Calcolo!B486</f>
        <v>Medio</v>
      </c>
      <c r="H435" s="20" t="s">
        <v>28</v>
      </c>
      <c r="I435" s="22" t="str">
        <f aca="false">+Calcolo!C486</f>
        <v>Alto</v>
      </c>
      <c r="J435" s="23" t="str">
        <f aca="false">+Calcolo!C488</f>
        <v>ALTO</v>
      </c>
    </row>
    <row r="436" customFormat="false" ht="60" hidden="false" customHeight="true" outlineLevel="0" collapsed="false">
      <c r="A436" s="10" t="n">
        <v>54</v>
      </c>
      <c r="B436" s="11" t="s">
        <v>160</v>
      </c>
      <c r="C436" s="12" t="s">
        <v>148</v>
      </c>
      <c r="D436" s="12" t="s">
        <v>61</v>
      </c>
      <c r="E436" s="13" t="s">
        <v>161</v>
      </c>
      <c r="F436" s="14" t="s">
        <v>13</v>
      </c>
      <c r="G436" s="15"/>
      <c r="H436" s="14" t="s">
        <v>14</v>
      </c>
      <c r="I436" s="16"/>
      <c r="J436" s="17"/>
    </row>
    <row r="437" customFormat="false" ht="60" hidden="false" customHeight="true" outlineLevel="0" collapsed="false">
      <c r="A437" s="10"/>
      <c r="B437" s="11"/>
      <c r="C437" s="12"/>
      <c r="D437" s="12"/>
      <c r="E437" s="13"/>
      <c r="F437" s="18" t="s">
        <v>15</v>
      </c>
      <c r="G437" s="18" t="s">
        <v>18</v>
      </c>
      <c r="H437" s="18" t="s">
        <v>17</v>
      </c>
      <c r="I437" s="18" t="s">
        <v>31</v>
      </c>
      <c r="J437" s="17"/>
    </row>
    <row r="438" customFormat="false" ht="60" hidden="false" customHeight="true" outlineLevel="0" collapsed="false">
      <c r="A438" s="10"/>
      <c r="B438" s="11"/>
      <c r="C438" s="12"/>
      <c r="D438" s="12"/>
      <c r="E438" s="13"/>
      <c r="F438" s="18" t="s">
        <v>19</v>
      </c>
      <c r="G438" s="18" t="s">
        <v>18</v>
      </c>
      <c r="H438" s="18" t="s">
        <v>20</v>
      </c>
      <c r="I438" s="18" t="s">
        <v>18</v>
      </c>
      <c r="J438" s="17"/>
    </row>
    <row r="439" customFormat="false" ht="60" hidden="false" customHeight="true" outlineLevel="0" collapsed="false">
      <c r="A439" s="10"/>
      <c r="B439" s="11"/>
      <c r="C439" s="12"/>
      <c r="D439" s="12"/>
      <c r="E439" s="13"/>
      <c r="F439" s="18" t="s">
        <v>21</v>
      </c>
      <c r="G439" s="18" t="s">
        <v>31</v>
      </c>
      <c r="H439" s="18" t="s">
        <v>22</v>
      </c>
      <c r="I439" s="18" t="s">
        <v>16</v>
      </c>
      <c r="J439" s="17"/>
    </row>
    <row r="440" customFormat="false" ht="60" hidden="false" customHeight="true" outlineLevel="0" collapsed="false">
      <c r="A440" s="10"/>
      <c r="B440" s="11"/>
      <c r="C440" s="12"/>
      <c r="D440" s="12"/>
      <c r="E440" s="13"/>
      <c r="F440" s="18" t="s">
        <v>24</v>
      </c>
      <c r="G440" s="18" t="s">
        <v>18</v>
      </c>
      <c r="H440" s="18" t="s">
        <v>25</v>
      </c>
      <c r="I440" s="18" t="s">
        <v>31</v>
      </c>
      <c r="J440" s="17"/>
    </row>
    <row r="441" customFormat="false" ht="60" hidden="false" customHeight="true" outlineLevel="0" collapsed="false">
      <c r="A441" s="10"/>
      <c r="B441" s="11"/>
      <c r="C441" s="12"/>
      <c r="D441" s="12"/>
      <c r="E441" s="13"/>
      <c r="F441" s="18" t="s">
        <v>26</v>
      </c>
      <c r="G441" s="18" t="s">
        <v>16</v>
      </c>
      <c r="H441" s="18"/>
      <c r="I441" s="19"/>
      <c r="J441" s="17"/>
    </row>
    <row r="442" customFormat="false" ht="60" hidden="false" customHeight="true" outlineLevel="0" collapsed="false">
      <c r="A442" s="10"/>
      <c r="B442" s="11"/>
      <c r="C442" s="12"/>
      <c r="D442" s="12"/>
      <c r="E442" s="13"/>
      <c r="F442" s="18" t="s">
        <v>27</v>
      </c>
      <c r="G442" s="18" t="s">
        <v>16</v>
      </c>
      <c r="H442" s="18"/>
      <c r="I442" s="19"/>
      <c r="J442" s="17"/>
    </row>
    <row r="443" customFormat="false" ht="60" hidden="false" customHeight="true" outlineLevel="0" collapsed="false">
      <c r="A443" s="10"/>
      <c r="B443" s="11"/>
      <c r="C443" s="12"/>
      <c r="D443" s="12"/>
      <c r="E443" s="13"/>
      <c r="F443" s="20" t="s">
        <v>28</v>
      </c>
      <c r="G443" s="21" t="str">
        <f aca="false">+Calcolo!B495</f>
        <v>Medio</v>
      </c>
      <c r="H443" s="20" t="s">
        <v>28</v>
      </c>
      <c r="I443" s="22" t="str">
        <f aca="false">+Calcolo!C495</f>
        <v>Alto</v>
      </c>
      <c r="J443" s="23" t="str">
        <f aca="false">+Calcolo!C497</f>
        <v>ALTO</v>
      </c>
    </row>
    <row r="444" customFormat="false" ht="60" hidden="false" customHeight="true" outlineLevel="0" collapsed="false">
      <c r="A444" s="10" t="n">
        <v>55</v>
      </c>
      <c r="B444" s="11" t="s">
        <v>162</v>
      </c>
      <c r="C444" s="12" t="s">
        <v>148</v>
      </c>
      <c r="D444" s="12" t="s">
        <v>61</v>
      </c>
      <c r="E444" s="13" t="s">
        <v>163</v>
      </c>
      <c r="F444" s="14" t="s">
        <v>13</v>
      </c>
      <c r="G444" s="15"/>
      <c r="H444" s="14" t="s">
        <v>14</v>
      </c>
      <c r="I444" s="16"/>
      <c r="J444" s="17"/>
    </row>
    <row r="445" customFormat="false" ht="60" hidden="false" customHeight="true" outlineLevel="0" collapsed="false">
      <c r="A445" s="10"/>
      <c r="B445" s="11"/>
      <c r="C445" s="12"/>
      <c r="D445" s="12"/>
      <c r="E445" s="13"/>
      <c r="F445" s="18" t="s">
        <v>15</v>
      </c>
      <c r="G445" s="18" t="s">
        <v>18</v>
      </c>
      <c r="H445" s="18" t="s">
        <v>17</v>
      </c>
      <c r="I445" s="18" t="s">
        <v>31</v>
      </c>
      <c r="J445" s="17"/>
    </row>
    <row r="446" customFormat="false" ht="60" hidden="false" customHeight="true" outlineLevel="0" collapsed="false">
      <c r="A446" s="10"/>
      <c r="B446" s="11"/>
      <c r="C446" s="12"/>
      <c r="D446" s="12"/>
      <c r="E446" s="13"/>
      <c r="F446" s="18" t="s">
        <v>19</v>
      </c>
      <c r="G446" s="18" t="s">
        <v>18</v>
      </c>
      <c r="H446" s="18" t="s">
        <v>20</v>
      </c>
      <c r="I446" s="18" t="s">
        <v>18</v>
      </c>
      <c r="J446" s="17"/>
    </row>
    <row r="447" customFormat="false" ht="60" hidden="false" customHeight="true" outlineLevel="0" collapsed="false">
      <c r="A447" s="10"/>
      <c r="B447" s="11"/>
      <c r="C447" s="12"/>
      <c r="D447" s="12"/>
      <c r="E447" s="13"/>
      <c r="F447" s="18" t="s">
        <v>21</v>
      </c>
      <c r="G447" s="18" t="s">
        <v>31</v>
      </c>
      <c r="H447" s="18" t="s">
        <v>22</v>
      </c>
      <c r="I447" s="18" t="s">
        <v>16</v>
      </c>
      <c r="J447" s="17"/>
    </row>
    <row r="448" customFormat="false" ht="60" hidden="false" customHeight="true" outlineLevel="0" collapsed="false">
      <c r="A448" s="10"/>
      <c r="B448" s="11"/>
      <c r="C448" s="12"/>
      <c r="D448" s="12"/>
      <c r="E448" s="13"/>
      <c r="F448" s="18" t="s">
        <v>24</v>
      </c>
      <c r="G448" s="18" t="s">
        <v>18</v>
      </c>
      <c r="H448" s="18" t="s">
        <v>25</v>
      </c>
      <c r="I448" s="18" t="s">
        <v>16</v>
      </c>
      <c r="J448" s="17"/>
    </row>
    <row r="449" customFormat="false" ht="60" hidden="false" customHeight="true" outlineLevel="0" collapsed="false">
      <c r="A449" s="10"/>
      <c r="B449" s="11"/>
      <c r="C449" s="12"/>
      <c r="D449" s="12"/>
      <c r="E449" s="13"/>
      <c r="F449" s="18" t="s">
        <v>26</v>
      </c>
      <c r="G449" s="18" t="s">
        <v>18</v>
      </c>
      <c r="H449" s="18"/>
      <c r="I449" s="19"/>
      <c r="J449" s="17"/>
    </row>
    <row r="450" customFormat="false" ht="60" hidden="false" customHeight="true" outlineLevel="0" collapsed="false">
      <c r="A450" s="10"/>
      <c r="B450" s="11"/>
      <c r="C450" s="12"/>
      <c r="D450" s="12"/>
      <c r="E450" s="13"/>
      <c r="F450" s="18" t="s">
        <v>27</v>
      </c>
      <c r="G450" s="18" t="s">
        <v>16</v>
      </c>
      <c r="H450" s="18"/>
      <c r="I450" s="19"/>
      <c r="J450" s="17"/>
    </row>
    <row r="451" customFormat="false" ht="60" hidden="false" customHeight="true" outlineLevel="0" collapsed="false">
      <c r="A451" s="10"/>
      <c r="B451" s="11"/>
      <c r="C451" s="12"/>
      <c r="D451" s="12"/>
      <c r="E451" s="13"/>
      <c r="F451" s="20" t="s">
        <v>28</v>
      </c>
      <c r="G451" s="21" t="str">
        <f aca="false">+Calcolo!B504</f>
        <v>Medio</v>
      </c>
      <c r="H451" s="20" t="s">
        <v>28</v>
      </c>
      <c r="I451" s="22" t="str">
        <f aca="false">+Calcolo!C504</f>
        <v>Basso</v>
      </c>
      <c r="J451" s="23" t="str">
        <f aca="false">+Calcolo!C506</f>
        <v>BASSO</v>
      </c>
    </row>
    <row r="452" customFormat="false" ht="60" hidden="false" customHeight="true" outlineLevel="0" collapsed="false">
      <c r="A452" s="10" t="n">
        <v>56</v>
      </c>
      <c r="B452" s="11" t="s">
        <v>164</v>
      </c>
      <c r="C452" s="12" t="s">
        <v>148</v>
      </c>
      <c r="D452" s="12" t="s">
        <v>61</v>
      </c>
      <c r="E452" s="13" t="s">
        <v>165</v>
      </c>
      <c r="F452" s="14" t="s">
        <v>13</v>
      </c>
      <c r="G452" s="15"/>
      <c r="H452" s="14" t="s">
        <v>14</v>
      </c>
      <c r="I452" s="16"/>
      <c r="J452" s="17"/>
    </row>
    <row r="453" customFormat="false" ht="60" hidden="false" customHeight="true" outlineLevel="0" collapsed="false">
      <c r="A453" s="10"/>
      <c r="B453" s="11"/>
      <c r="C453" s="12"/>
      <c r="D453" s="12"/>
      <c r="E453" s="13"/>
      <c r="F453" s="18" t="s">
        <v>15</v>
      </c>
      <c r="G453" s="18" t="s">
        <v>16</v>
      </c>
      <c r="H453" s="18" t="s">
        <v>17</v>
      </c>
      <c r="I453" s="18" t="s">
        <v>31</v>
      </c>
      <c r="J453" s="17"/>
    </row>
    <row r="454" customFormat="false" ht="60" hidden="false" customHeight="true" outlineLevel="0" collapsed="false">
      <c r="A454" s="10"/>
      <c r="B454" s="11"/>
      <c r="C454" s="12"/>
      <c r="D454" s="12"/>
      <c r="E454" s="13"/>
      <c r="F454" s="18" t="s">
        <v>19</v>
      </c>
      <c r="G454" s="18" t="s">
        <v>16</v>
      </c>
      <c r="H454" s="18" t="s">
        <v>20</v>
      </c>
      <c r="I454" s="18" t="s">
        <v>16</v>
      </c>
      <c r="J454" s="17"/>
    </row>
    <row r="455" customFormat="false" ht="60" hidden="false" customHeight="true" outlineLevel="0" collapsed="false">
      <c r="A455" s="10"/>
      <c r="B455" s="11"/>
      <c r="C455" s="12"/>
      <c r="D455" s="12"/>
      <c r="E455" s="13"/>
      <c r="F455" s="18" t="s">
        <v>21</v>
      </c>
      <c r="G455" s="18" t="s">
        <v>31</v>
      </c>
      <c r="H455" s="18" t="s">
        <v>22</v>
      </c>
      <c r="I455" s="18" t="s">
        <v>16</v>
      </c>
      <c r="J455" s="17"/>
    </row>
    <row r="456" customFormat="false" ht="60" hidden="false" customHeight="true" outlineLevel="0" collapsed="false">
      <c r="A456" s="10"/>
      <c r="B456" s="11"/>
      <c r="C456" s="12"/>
      <c r="D456" s="12"/>
      <c r="E456" s="13"/>
      <c r="F456" s="18" t="s">
        <v>24</v>
      </c>
      <c r="G456" s="18" t="s">
        <v>18</v>
      </c>
      <c r="H456" s="18" t="s">
        <v>25</v>
      </c>
      <c r="I456" s="18" t="s">
        <v>31</v>
      </c>
      <c r="J456" s="17"/>
    </row>
    <row r="457" customFormat="false" ht="60" hidden="false" customHeight="true" outlineLevel="0" collapsed="false">
      <c r="A457" s="10"/>
      <c r="B457" s="11"/>
      <c r="C457" s="12"/>
      <c r="D457" s="12"/>
      <c r="E457" s="13"/>
      <c r="F457" s="18" t="s">
        <v>26</v>
      </c>
      <c r="G457" s="18" t="s">
        <v>18</v>
      </c>
      <c r="H457" s="18"/>
      <c r="I457" s="19"/>
      <c r="J457" s="17"/>
    </row>
    <row r="458" customFormat="false" ht="60" hidden="false" customHeight="true" outlineLevel="0" collapsed="false">
      <c r="A458" s="10"/>
      <c r="B458" s="11"/>
      <c r="C458" s="12"/>
      <c r="D458" s="12"/>
      <c r="E458" s="13"/>
      <c r="F458" s="18" t="s">
        <v>27</v>
      </c>
      <c r="G458" s="18" t="s">
        <v>16</v>
      </c>
      <c r="H458" s="18"/>
      <c r="I458" s="19"/>
      <c r="J458" s="17"/>
    </row>
    <row r="459" customFormat="false" ht="60" hidden="false" customHeight="true" outlineLevel="0" collapsed="false">
      <c r="A459" s="10"/>
      <c r="B459" s="11"/>
      <c r="C459" s="12"/>
      <c r="D459" s="12"/>
      <c r="E459" s="13"/>
      <c r="F459" s="20" t="s">
        <v>28</v>
      </c>
      <c r="G459" s="21" t="str">
        <f aca="false">+Calcolo!B513</f>
        <v>Basso</v>
      </c>
      <c r="H459" s="20" t="s">
        <v>28</v>
      </c>
      <c r="I459" s="22" t="str">
        <f aca="false">+Calcolo!C513</f>
        <v>Alto</v>
      </c>
      <c r="J459" s="23" t="str">
        <f aca="false">+Calcolo!C515</f>
        <v>MEDIO</v>
      </c>
    </row>
    <row r="460" customFormat="false" ht="60" hidden="false" customHeight="true" outlineLevel="0" collapsed="false">
      <c r="A460" s="10" t="n">
        <v>57</v>
      </c>
      <c r="B460" s="11" t="s">
        <v>166</v>
      </c>
      <c r="C460" s="12" t="s">
        <v>148</v>
      </c>
      <c r="D460" s="12" t="s">
        <v>61</v>
      </c>
      <c r="E460" s="13" t="s">
        <v>167</v>
      </c>
      <c r="F460" s="14" t="s">
        <v>13</v>
      </c>
      <c r="G460" s="15"/>
      <c r="H460" s="14" t="s">
        <v>14</v>
      </c>
      <c r="I460" s="16"/>
      <c r="J460" s="17"/>
    </row>
    <row r="461" customFormat="false" ht="60" hidden="false" customHeight="true" outlineLevel="0" collapsed="false">
      <c r="A461" s="10"/>
      <c r="B461" s="11"/>
      <c r="C461" s="12"/>
      <c r="D461" s="12"/>
      <c r="E461" s="13"/>
      <c r="F461" s="18" t="s">
        <v>15</v>
      </c>
      <c r="G461" s="18" t="s">
        <v>18</v>
      </c>
      <c r="H461" s="18" t="s">
        <v>17</v>
      </c>
      <c r="I461" s="18" t="s">
        <v>31</v>
      </c>
      <c r="J461" s="17"/>
    </row>
    <row r="462" customFormat="false" ht="60" hidden="false" customHeight="true" outlineLevel="0" collapsed="false">
      <c r="A462" s="10"/>
      <c r="B462" s="11"/>
      <c r="C462" s="12"/>
      <c r="D462" s="12"/>
      <c r="E462" s="13"/>
      <c r="F462" s="18" t="s">
        <v>19</v>
      </c>
      <c r="G462" s="18" t="s">
        <v>18</v>
      </c>
      <c r="H462" s="18" t="s">
        <v>20</v>
      </c>
      <c r="I462" s="18" t="s">
        <v>18</v>
      </c>
      <c r="J462" s="17"/>
    </row>
    <row r="463" customFormat="false" ht="60" hidden="false" customHeight="true" outlineLevel="0" collapsed="false">
      <c r="A463" s="10"/>
      <c r="B463" s="11"/>
      <c r="C463" s="12"/>
      <c r="D463" s="12"/>
      <c r="E463" s="13"/>
      <c r="F463" s="18" t="s">
        <v>21</v>
      </c>
      <c r="G463" s="18" t="s">
        <v>18</v>
      </c>
      <c r="H463" s="18" t="s">
        <v>22</v>
      </c>
      <c r="I463" s="18" t="s">
        <v>16</v>
      </c>
      <c r="J463" s="17"/>
    </row>
    <row r="464" customFormat="false" ht="60" hidden="false" customHeight="true" outlineLevel="0" collapsed="false">
      <c r="A464" s="10"/>
      <c r="B464" s="11"/>
      <c r="C464" s="12"/>
      <c r="D464" s="12"/>
      <c r="E464" s="13"/>
      <c r="F464" s="18" t="s">
        <v>24</v>
      </c>
      <c r="G464" s="18" t="s">
        <v>16</v>
      </c>
      <c r="H464" s="18" t="s">
        <v>25</v>
      </c>
      <c r="I464" s="18" t="s">
        <v>31</v>
      </c>
      <c r="J464" s="17"/>
    </row>
    <row r="465" customFormat="false" ht="60" hidden="false" customHeight="true" outlineLevel="0" collapsed="false">
      <c r="A465" s="10"/>
      <c r="B465" s="11"/>
      <c r="C465" s="12"/>
      <c r="D465" s="12"/>
      <c r="E465" s="13"/>
      <c r="F465" s="18" t="s">
        <v>26</v>
      </c>
      <c r="G465" s="18" t="s">
        <v>16</v>
      </c>
      <c r="H465" s="18"/>
      <c r="I465" s="19"/>
      <c r="J465" s="17"/>
    </row>
    <row r="466" customFormat="false" ht="60" hidden="false" customHeight="true" outlineLevel="0" collapsed="false">
      <c r="A466" s="10"/>
      <c r="B466" s="11"/>
      <c r="C466" s="12"/>
      <c r="D466" s="12"/>
      <c r="E466" s="13"/>
      <c r="F466" s="18" t="s">
        <v>27</v>
      </c>
      <c r="G466" s="18" t="s">
        <v>16</v>
      </c>
      <c r="H466" s="18"/>
      <c r="I466" s="19"/>
      <c r="J466" s="17"/>
    </row>
    <row r="467" customFormat="false" ht="60" hidden="false" customHeight="true" outlineLevel="0" collapsed="false">
      <c r="A467" s="10"/>
      <c r="B467" s="11"/>
      <c r="C467" s="12"/>
      <c r="D467" s="12"/>
      <c r="E467" s="13"/>
      <c r="F467" s="20" t="s">
        <v>28</v>
      </c>
      <c r="G467" s="21" t="str">
        <f aca="false">+Calcolo!B522</f>
        <v>Medio</v>
      </c>
      <c r="H467" s="20" t="s">
        <v>28</v>
      </c>
      <c r="I467" s="22" t="str">
        <f aca="false">+Calcolo!C522</f>
        <v>Alto</v>
      </c>
      <c r="J467" s="23" t="str">
        <f aca="false">+Calcolo!C524</f>
        <v>ALTO</v>
      </c>
    </row>
    <row r="468" customFormat="false" ht="60" hidden="false" customHeight="true" outlineLevel="0" collapsed="false">
      <c r="A468" s="10" t="n">
        <v>58</v>
      </c>
      <c r="B468" s="11" t="s">
        <v>168</v>
      </c>
      <c r="C468" s="12" t="s">
        <v>148</v>
      </c>
      <c r="D468" s="12" t="s">
        <v>61</v>
      </c>
      <c r="E468" s="13" t="s">
        <v>169</v>
      </c>
      <c r="F468" s="14" t="s">
        <v>13</v>
      </c>
      <c r="G468" s="15"/>
      <c r="H468" s="14" t="s">
        <v>14</v>
      </c>
      <c r="I468" s="16"/>
      <c r="J468" s="17"/>
    </row>
    <row r="469" customFormat="false" ht="60" hidden="false" customHeight="true" outlineLevel="0" collapsed="false">
      <c r="A469" s="10"/>
      <c r="B469" s="11"/>
      <c r="C469" s="12"/>
      <c r="D469" s="12"/>
      <c r="E469" s="13"/>
      <c r="F469" s="18" t="s">
        <v>15</v>
      </c>
      <c r="G469" s="18" t="s">
        <v>18</v>
      </c>
      <c r="H469" s="18" t="s">
        <v>17</v>
      </c>
      <c r="I469" s="18" t="s">
        <v>31</v>
      </c>
      <c r="J469" s="17"/>
    </row>
    <row r="470" customFormat="false" ht="60" hidden="false" customHeight="true" outlineLevel="0" collapsed="false">
      <c r="A470" s="10"/>
      <c r="B470" s="11"/>
      <c r="C470" s="12"/>
      <c r="D470" s="12"/>
      <c r="E470" s="13"/>
      <c r="F470" s="18" t="s">
        <v>19</v>
      </c>
      <c r="G470" s="18" t="s">
        <v>18</v>
      </c>
      <c r="H470" s="18" t="s">
        <v>20</v>
      </c>
      <c r="I470" s="18" t="s">
        <v>16</v>
      </c>
      <c r="J470" s="17"/>
    </row>
    <row r="471" customFormat="false" ht="60" hidden="false" customHeight="true" outlineLevel="0" collapsed="false">
      <c r="A471" s="10"/>
      <c r="B471" s="11"/>
      <c r="C471" s="12"/>
      <c r="D471" s="12"/>
      <c r="E471" s="13"/>
      <c r="F471" s="18" t="s">
        <v>21</v>
      </c>
      <c r="G471" s="18" t="s">
        <v>18</v>
      </c>
      <c r="H471" s="18" t="s">
        <v>22</v>
      </c>
      <c r="I471" s="18" t="s">
        <v>16</v>
      </c>
      <c r="J471" s="17"/>
    </row>
    <row r="472" customFormat="false" ht="60" hidden="false" customHeight="true" outlineLevel="0" collapsed="false">
      <c r="A472" s="10"/>
      <c r="B472" s="11"/>
      <c r="C472" s="12"/>
      <c r="D472" s="12"/>
      <c r="E472" s="13"/>
      <c r="F472" s="18" t="s">
        <v>24</v>
      </c>
      <c r="G472" s="18" t="s">
        <v>18</v>
      </c>
      <c r="H472" s="18" t="s">
        <v>25</v>
      </c>
      <c r="I472" s="18" t="s">
        <v>18</v>
      </c>
      <c r="J472" s="17"/>
    </row>
    <row r="473" customFormat="false" ht="60" hidden="false" customHeight="true" outlineLevel="0" collapsed="false">
      <c r="A473" s="10"/>
      <c r="B473" s="11"/>
      <c r="C473" s="12"/>
      <c r="D473" s="12"/>
      <c r="E473" s="13"/>
      <c r="F473" s="18" t="s">
        <v>26</v>
      </c>
      <c r="G473" s="18" t="s">
        <v>16</v>
      </c>
      <c r="H473" s="18"/>
      <c r="I473" s="19"/>
      <c r="J473" s="17"/>
    </row>
    <row r="474" customFormat="false" ht="60" hidden="false" customHeight="true" outlineLevel="0" collapsed="false">
      <c r="A474" s="10"/>
      <c r="B474" s="11"/>
      <c r="C474" s="12"/>
      <c r="D474" s="12"/>
      <c r="E474" s="13"/>
      <c r="F474" s="18" t="s">
        <v>27</v>
      </c>
      <c r="G474" s="18" t="s">
        <v>16</v>
      </c>
      <c r="H474" s="18"/>
      <c r="I474" s="19"/>
      <c r="J474" s="17"/>
    </row>
    <row r="475" customFormat="false" ht="60" hidden="false" customHeight="true" outlineLevel="0" collapsed="false">
      <c r="A475" s="10"/>
      <c r="B475" s="11"/>
      <c r="C475" s="12"/>
      <c r="D475" s="12"/>
      <c r="E475" s="13"/>
      <c r="F475" s="20" t="s">
        <v>28</v>
      </c>
      <c r="G475" s="21" t="str">
        <f aca="false">+Calcolo!B531</f>
        <v>Medio</v>
      </c>
      <c r="H475" s="20" t="s">
        <v>28</v>
      </c>
      <c r="I475" s="22" t="str">
        <f aca="false">+Calcolo!C531</f>
        <v>Basso</v>
      </c>
      <c r="J475" s="23" t="str">
        <f aca="false">+Calcolo!C533</f>
        <v>BASSO</v>
      </c>
    </row>
    <row r="476" customFormat="false" ht="60" hidden="false" customHeight="true" outlineLevel="0" collapsed="false">
      <c r="A476" s="10" t="n">
        <v>59</v>
      </c>
      <c r="B476" s="11" t="s">
        <v>170</v>
      </c>
      <c r="C476" s="12" t="s">
        <v>117</v>
      </c>
      <c r="D476" s="12" t="s">
        <v>61</v>
      </c>
      <c r="E476" s="13" t="s">
        <v>171</v>
      </c>
      <c r="F476" s="14" t="s">
        <v>13</v>
      </c>
      <c r="G476" s="15"/>
      <c r="H476" s="14" t="s">
        <v>14</v>
      </c>
      <c r="I476" s="16"/>
      <c r="J476" s="17"/>
    </row>
    <row r="477" customFormat="false" ht="60" hidden="false" customHeight="true" outlineLevel="0" collapsed="false">
      <c r="A477" s="10"/>
      <c r="B477" s="11"/>
      <c r="C477" s="12"/>
      <c r="D477" s="12"/>
      <c r="E477" s="13"/>
      <c r="F477" s="18" t="s">
        <v>15</v>
      </c>
      <c r="G477" s="18" t="s">
        <v>16</v>
      </c>
      <c r="H477" s="18" t="s">
        <v>17</v>
      </c>
      <c r="I477" s="18" t="s">
        <v>31</v>
      </c>
      <c r="J477" s="17"/>
    </row>
    <row r="478" customFormat="false" ht="60" hidden="false" customHeight="true" outlineLevel="0" collapsed="false">
      <c r="A478" s="10"/>
      <c r="B478" s="11"/>
      <c r="C478" s="12"/>
      <c r="D478" s="12"/>
      <c r="E478" s="13"/>
      <c r="F478" s="18" t="s">
        <v>19</v>
      </c>
      <c r="G478" s="18" t="s">
        <v>18</v>
      </c>
      <c r="H478" s="18" t="s">
        <v>20</v>
      </c>
      <c r="I478" s="18" t="s">
        <v>16</v>
      </c>
      <c r="J478" s="17"/>
    </row>
    <row r="479" customFormat="false" ht="60" hidden="false" customHeight="true" outlineLevel="0" collapsed="false">
      <c r="A479" s="10"/>
      <c r="B479" s="11"/>
      <c r="C479" s="12"/>
      <c r="D479" s="12"/>
      <c r="E479" s="13"/>
      <c r="F479" s="18" t="s">
        <v>21</v>
      </c>
      <c r="G479" s="18" t="s">
        <v>31</v>
      </c>
      <c r="H479" s="18" t="s">
        <v>22</v>
      </c>
      <c r="I479" s="18" t="s">
        <v>16</v>
      </c>
      <c r="J479" s="17"/>
    </row>
    <row r="480" customFormat="false" ht="60" hidden="false" customHeight="true" outlineLevel="0" collapsed="false">
      <c r="A480" s="10"/>
      <c r="B480" s="11"/>
      <c r="C480" s="12"/>
      <c r="D480" s="12"/>
      <c r="E480" s="13"/>
      <c r="F480" s="18" t="s">
        <v>24</v>
      </c>
      <c r="G480" s="18" t="s">
        <v>18</v>
      </c>
      <c r="H480" s="18" t="s">
        <v>25</v>
      </c>
      <c r="I480" s="18" t="s">
        <v>31</v>
      </c>
      <c r="J480" s="17"/>
    </row>
    <row r="481" customFormat="false" ht="60" hidden="false" customHeight="true" outlineLevel="0" collapsed="false">
      <c r="A481" s="10"/>
      <c r="B481" s="11"/>
      <c r="C481" s="12"/>
      <c r="D481" s="12"/>
      <c r="E481" s="13"/>
      <c r="F481" s="18" t="s">
        <v>26</v>
      </c>
      <c r="G481" s="18" t="s">
        <v>16</v>
      </c>
      <c r="H481" s="18"/>
      <c r="I481" s="19"/>
      <c r="J481" s="17"/>
    </row>
    <row r="482" customFormat="false" ht="60" hidden="false" customHeight="true" outlineLevel="0" collapsed="false">
      <c r="A482" s="10"/>
      <c r="B482" s="11"/>
      <c r="C482" s="12"/>
      <c r="D482" s="12"/>
      <c r="E482" s="13"/>
      <c r="F482" s="18" t="s">
        <v>27</v>
      </c>
      <c r="G482" s="18" t="s">
        <v>16</v>
      </c>
      <c r="H482" s="18"/>
      <c r="I482" s="19"/>
      <c r="J482" s="17"/>
    </row>
    <row r="483" customFormat="false" ht="60" hidden="false" customHeight="true" outlineLevel="0" collapsed="false">
      <c r="A483" s="10"/>
      <c r="B483" s="11"/>
      <c r="C483" s="12"/>
      <c r="D483" s="12"/>
      <c r="E483" s="13"/>
      <c r="F483" s="20" t="s">
        <v>28</v>
      </c>
      <c r="G483" s="21" t="str">
        <f aca="false">+Calcolo!B540</f>
        <v>Basso</v>
      </c>
      <c r="H483" s="20" t="s">
        <v>28</v>
      </c>
      <c r="I483" s="22" t="str">
        <f aca="false">+Calcolo!C540</f>
        <v>Alto</v>
      </c>
      <c r="J483" s="23" t="str">
        <f aca="false">+Calcolo!C542</f>
        <v>MEDIO</v>
      </c>
    </row>
    <row r="484" customFormat="false" ht="60" hidden="false" customHeight="true" outlineLevel="0" collapsed="false">
      <c r="A484" s="10" t="n">
        <v>60</v>
      </c>
      <c r="B484" s="11" t="s">
        <v>172</v>
      </c>
      <c r="C484" s="12" t="s">
        <v>117</v>
      </c>
      <c r="D484" s="12" t="s">
        <v>61</v>
      </c>
      <c r="E484" s="13" t="s">
        <v>173</v>
      </c>
      <c r="F484" s="14" t="s">
        <v>13</v>
      </c>
      <c r="G484" s="15"/>
      <c r="H484" s="14" t="s">
        <v>14</v>
      </c>
      <c r="I484" s="16"/>
      <c r="J484" s="17"/>
    </row>
    <row r="485" customFormat="false" ht="60" hidden="false" customHeight="true" outlineLevel="0" collapsed="false">
      <c r="A485" s="10"/>
      <c r="B485" s="11"/>
      <c r="C485" s="12"/>
      <c r="D485" s="12"/>
      <c r="E485" s="13"/>
      <c r="F485" s="18" t="s">
        <v>15</v>
      </c>
      <c r="G485" s="18" t="s">
        <v>18</v>
      </c>
      <c r="H485" s="18" t="s">
        <v>17</v>
      </c>
      <c r="I485" s="18" t="s">
        <v>18</v>
      </c>
      <c r="J485" s="17"/>
    </row>
    <row r="486" customFormat="false" ht="60" hidden="false" customHeight="true" outlineLevel="0" collapsed="false">
      <c r="A486" s="10"/>
      <c r="B486" s="11"/>
      <c r="C486" s="12"/>
      <c r="D486" s="12"/>
      <c r="E486" s="13"/>
      <c r="F486" s="18" t="s">
        <v>19</v>
      </c>
      <c r="G486" s="18" t="s">
        <v>18</v>
      </c>
      <c r="H486" s="18" t="s">
        <v>20</v>
      </c>
      <c r="I486" s="18" t="s">
        <v>18</v>
      </c>
      <c r="J486" s="17"/>
    </row>
    <row r="487" customFormat="false" ht="60" hidden="false" customHeight="true" outlineLevel="0" collapsed="false">
      <c r="A487" s="10"/>
      <c r="B487" s="11"/>
      <c r="C487" s="12"/>
      <c r="D487" s="12"/>
      <c r="E487" s="13"/>
      <c r="F487" s="18" t="s">
        <v>21</v>
      </c>
      <c r="G487" s="18" t="s">
        <v>18</v>
      </c>
      <c r="H487" s="18" t="s">
        <v>22</v>
      </c>
      <c r="I487" s="18" t="s">
        <v>16</v>
      </c>
      <c r="J487" s="17"/>
    </row>
    <row r="488" customFormat="false" ht="60" hidden="false" customHeight="true" outlineLevel="0" collapsed="false">
      <c r="A488" s="10"/>
      <c r="B488" s="11"/>
      <c r="C488" s="12"/>
      <c r="D488" s="12"/>
      <c r="E488" s="13"/>
      <c r="F488" s="18" t="s">
        <v>24</v>
      </c>
      <c r="G488" s="18" t="s">
        <v>18</v>
      </c>
      <c r="H488" s="18" t="s">
        <v>25</v>
      </c>
      <c r="I488" s="18" t="s">
        <v>18</v>
      </c>
      <c r="J488" s="17"/>
    </row>
    <row r="489" customFormat="false" ht="60" hidden="false" customHeight="true" outlineLevel="0" collapsed="false">
      <c r="A489" s="10"/>
      <c r="B489" s="11"/>
      <c r="C489" s="12"/>
      <c r="D489" s="12"/>
      <c r="E489" s="13"/>
      <c r="F489" s="18" t="s">
        <v>26</v>
      </c>
      <c r="G489" s="18" t="s">
        <v>16</v>
      </c>
      <c r="H489" s="18"/>
      <c r="I489" s="19"/>
      <c r="J489" s="17"/>
    </row>
    <row r="490" customFormat="false" ht="60" hidden="false" customHeight="true" outlineLevel="0" collapsed="false">
      <c r="A490" s="10"/>
      <c r="B490" s="11"/>
      <c r="C490" s="12"/>
      <c r="D490" s="12"/>
      <c r="E490" s="13"/>
      <c r="F490" s="18" t="s">
        <v>27</v>
      </c>
      <c r="G490" s="18" t="s">
        <v>16</v>
      </c>
      <c r="H490" s="18"/>
      <c r="I490" s="19"/>
      <c r="J490" s="17"/>
    </row>
    <row r="491" customFormat="false" ht="60" hidden="false" customHeight="true" outlineLevel="0" collapsed="false">
      <c r="A491" s="10"/>
      <c r="B491" s="11"/>
      <c r="C491" s="12"/>
      <c r="D491" s="12"/>
      <c r="E491" s="13"/>
      <c r="F491" s="20" t="s">
        <v>28</v>
      </c>
      <c r="G491" s="21" t="str">
        <f aca="false">+Calcolo!B549</f>
        <v>Medio</v>
      </c>
      <c r="H491" s="20" t="s">
        <v>28</v>
      </c>
      <c r="I491" s="22" t="str">
        <f aca="false">+Calcolo!C549</f>
        <v>Medio</v>
      </c>
      <c r="J491" s="23" t="str">
        <f aca="false">+Calcolo!C551</f>
        <v>MEDIO</v>
      </c>
    </row>
    <row r="492" customFormat="false" ht="60" hidden="false" customHeight="true" outlineLevel="0" collapsed="false">
      <c r="A492" s="10" t="n">
        <v>61</v>
      </c>
      <c r="B492" s="11" t="s">
        <v>174</v>
      </c>
      <c r="C492" s="12" t="s">
        <v>117</v>
      </c>
      <c r="D492" s="12" t="s">
        <v>61</v>
      </c>
      <c r="E492" s="13" t="s">
        <v>175</v>
      </c>
      <c r="F492" s="14" t="s">
        <v>13</v>
      </c>
      <c r="G492" s="15"/>
      <c r="H492" s="14" t="s">
        <v>14</v>
      </c>
      <c r="I492" s="16"/>
      <c r="J492" s="17"/>
    </row>
    <row r="493" customFormat="false" ht="60" hidden="false" customHeight="true" outlineLevel="0" collapsed="false">
      <c r="A493" s="10"/>
      <c r="B493" s="11"/>
      <c r="C493" s="12"/>
      <c r="D493" s="12"/>
      <c r="E493" s="13"/>
      <c r="F493" s="18" t="s">
        <v>15</v>
      </c>
      <c r="G493" s="18" t="s">
        <v>18</v>
      </c>
      <c r="H493" s="18" t="s">
        <v>17</v>
      </c>
      <c r="I493" s="18" t="s">
        <v>31</v>
      </c>
      <c r="J493" s="17"/>
    </row>
    <row r="494" customFormat="false" ht="60" hidden="false" customHeight="true" outlineLevel="0" collapsed="false">
      <c r="A494" s="10"/>
      <c r="B494" s="11"/>
      <c r="C494" s="12"/>
      <c r="D494" s="12"/>
      <c r="E494" s="13"/>
      <c r="F494" s="18" t="s">
        <v>19</v>
      </c>
      <c r="G494" s="18" t="s">
        <v>18</v>
      </c>
      <c r="H494" s="18" t="s">
        <v>20</v>
      </c>
      <c r="I494" s="18" t="s">
        <v>18</v>
      </c>
      <c r="J494" s="17"/>
    </row>
    <row r="495" customFormat="false" ht="60" hidden="false" customHeight="true" outlineLevel="0" collapsed="false">
      <c r="A495" s="10"/>
      <c r="B495" s="11"/>
      <c r="C495" s="12"/>
      <c r="D495" s="12"/>
      <c r="E495" s="13"/>
      <c r="F495" s="18" t="s">
        <v>21</v>
      </c>
      <c r="G495" s="18" t="s">
        <v>31</v>
      </c>
      <c r="H495" s="18" t="s">
        <v>22</v>
      </c>
      <c r="I495" s="18" t="s">
        <v>18</v>
      </c>
      <c r="J495" s="17"/>
    </row>
    <row r="496" customFormat="false" ht="60" hidden="false" customHeight="true" outlineLevel="0" collapsed="false">
      <c r="A496" s="10"/>
      <c r="B496" s="11"/>
      <c r="C496" s="12"/>
      <c r="D496" s="12"/>
      <c r="E496" s="13"/>
      <c r="F496" s="18" t="s">
        <v>24</v>
      </c>
      <c r="G496" s="18" t="s">
        <v>18</v>
      </c>
      <c r="H496" s="18" t="s">
        <v>25</v>
      </c>
      <c r="I496" s="18" t="s">
        <v>18</v>
      </c>
      <c r="J496" s="17"/>
    </row>
    <row r="497" customFormat="false" ht="60" hidden="false" customHeight="true" outlineLevel="0" collapsed="false">
      <c r="A497" s="10"/>
      <c r="B497" s="11"/>
      <c r="C497" s="12"/>
      <c r="D497" s="12"/>
      <c r="E497" s="13"/>
      <c r="F497" s="18" t="s">
        <v>26</v>
      </c>
      <c r="G497" s="18" t="s">
        <v>16</v>
      </c>
      <c r="H497" s="18"/>
      <c r="I497" s="19"/>
      <c r="J497" s="17"/>
    </row>
    <row r="498" customFormat="false" ht="60" hidden="false" customHeight="true" outlineLevel="0" collapsed="false">
      <c r="A498" s="10"/>
      <c r="B498" s="11"/>
      <c r="C498" s="12"/>
      <c r="D498" s="12"/>
      <c r="E498" s="13"/>
      <c r="F498" s="18" t="s">
        <v>27</v>
      </c>
      <c r="G498" s="18" t="s">
        <v>16</v>
      </c>
      <c r="H498" s="18"/>
      <c r="I498" s="19"/>
      <c r="J498" s="17"/>
    </row>
    <row r="499" customFormat="false" ht="60" hidden="false" customHeight="true" outlineLevel="0" collapsed="false">
      <c r="A499" s="10"/>
      <c r="B499" s="11"/>
      <c r="C499" s="12"/>
      <c r="D499" s="12"/>
      <c r="E499" s="13"/>
      <c r="F499" s="20" t="s">
        <v>28</v>
      </c>
      <c r="G499" s="21" t="str">
        <f aca="false">+Calcolo!B558</f>
        <v>Medio</v>
      </c>
      <c r="H499" s="20" t="s">
        <v>28</v>
      </c>
      <c r="I499" s="22" t="str">
        <f aca="false">+Calcolo!C558</f>
        <v>Medio</v>
      </c>
      <c r="J499" s="23" t="str">
        <f aca="false">+Calcolo!C560</f>
        <v>MEDIO</v>
      </c>
    </row>
    <row r="500" customFormat="false" ht="60" hidden="false" customHeight="true" outlineLevel="0" collapsed="false">
      <c r="A500" s="10" t="n">
        <v>62</v>
      </c>
      <c r="B500" s="11" t="s">
        <v>176</v>
      </c>
      <c r="C500" s="12" t="s">
        <v>117</v>
      </c>
      <c r="D500" s="12" t="s">
        <v>61</v>
      </c>
      <c r="E500" s="13" t="s">
        <v>177</v>
      </c>
      <c r="F500" s="14" t="s">
        <v>13</v>
      </c>
      <c r="G500" s="15"/>
      <c r="H500" s="14" t="s">
        <v>14</v>
      </c>
      <c r="I500" s="16"/>
      <c r="J500" s="17"/>
    </row>
    <row r="501" customFormat="false" ht="60" hidden="false" customHeight="true" outlineLevel="0" collapsed="false">
      <c r="A501" s="10"/>
      <c r="B501" s="11"/>
      <c r="C501" s="12"/>
      <c r="D501" s="12"/>
      <c r="E501" s="13"/>
      <c r="F501" s="18" t="s">
        <v>15</v>
      </c>
      <c r="G501" s="18" t="s">
        <v>18</v>
      </c>
      <c r="H501" s="18" t="s">
        <v>17</v>
      </c>
      <c r="I501" s="18" t="s">
        <v>18</v>
      </c>
      <c r="J501" s="17"/>
    </row>
    <row r="502" customFormat="false" ht="60" hidden="false" customHeight="true" outlineLevel="0" collapsed="false">
      <c r="A502" s="10"/>
      <c r="B502" s="11"/>
      <c r="C502" s="12"/>
      <c r="D502" s="12"/>
      <c r="E502" s="13"/>
      <c r="F502" s="18" t="s">
        <v>19</v>
      </c>
      <c r="G502" s="18" t="s">
        <v>18</v>
      </c>
      <c r="H502" s="18" t="s">
        <v>20</v>
      </c>
      <c r="I502" s="18" t="s">
        <v>18</v>
      </c>
      <c r="J502" s="17"/>
    </row>
    <row r="503" customFormat="false" ht="60" hidden="false" customHeight="true" outlineLevel="0" collapsed="false">
      <c r="A503" s="10"/>
      <c r="B503" s="11"/>
      <c r="C503" s="12"/>
      <c r="D503" s="12"/>
      <c r="E503" s="13"/>
      <c r="F503" s="18" t="s">
        <v>21</v>
      </c>
      <c r="G503" s="18" t="s">
        <v>31</v>
      </c>
      <c r="H503" s="18" t="s">
        <v>22</v>
      </c>
      <c r="I503" s="18" t="s">
        <v>16</v>
      </c>
      <c r="J503" s="17"/>
    </row>
    <row r="504" customFormat="false" ht="60" hidden="false" customHeight="true" outlineLevel="0" collapsed="false">
      <c r="A504" s="10"/>
      <c r="B504" s="11"/>
      <c r="C504" s="12"/>
      <c r="D504" s="12"/>
      <c r="E504" s="13"/>
      <c r="F504" s="18" t="s">
        <v>24</v>
      </c>
      <c r="G504" s="18" t="s">
        <v>18</v>
      </c>
      <c r="H504" s="18" t="s">
        <v>25</v>
      </c>
      <c r="I504" s="18" t="s">
        <v>18</v>
      </c>
      <c r="J504" s="17"/>
    </row>
    <row r="505" customFormat="false" ht="60" hidden="false" customHeight="true" outlineLevel="0" collapsed="false">
      <c r="A505" s="10"/>
      <c r="B505" s="11"/>
      <c r="C505" s="12"/>
      <c r="D505" s="12"/>
      <c r="E505" s="13"/>
      <c r="F505" s="18" t="s">
        <v>26</v>
      </c>
      <c r="G505" s="18" t="s">
        <v>16</v>
      </c>
      <c r="H505" s="18"/>
      <c r="I505" s="19"/>
      <c r="J505" s="17"/>
    </row>
    <row r="506" customFormat="false" ht="60" hidden="false" customHeight="true" outlineLevel="0" collapsed="false">
      <c r="A506" s="10"/>
      <c r="B506" s="11"/>
      <c r="C506" s="12"/>
      <c r="D506" s="12"/>
      <c r="E506" s="13"/>
      <c r="F506" s="18" t="s">
        <v>27</v>
      </c>
      <c r="G506" s="18" t="s">
        <v>16</v>
      </c>
      <c r="H506" s="18"/>
      <c r="I506" s="19"/>
      <c r="J506" s="17"/>
    </row>
    <row r="507" customFormat="false" ht="60" hidden="false" customHeight="true" outlineLevel="0" collapsed="false">
      <c r="A507" s="10"/>
      <c r="B507" s="11"/>
      <c r="C507" s="12"/>
      <c r="D507" s="12"/>
      <c r="E507" s="13"/>
      <c r="F507" s="20" t="s">
        <v>28</v>
      </c>
      <c r="G507" s="21" t="str">
        <f aca="false">+Calcolo!B567</f>
        <v>Medio</v>
      </c>
      <c r="H507" s="20" t="s">
        <v>28</v>
      </c>
      <c r="I507" s="22" t="str">
        <f aca="false">+Calcolo!C567</f>
        <v>Medio</v>
      </c>
      <c r="J507" s="23" t="str">
        <f aca="false">+Calcolo!C569</f>
        <v>MEDIO</v>
      </c>
    </row>
    <row r="508" customFormat="false" ht="15" hidden="false" customHeight="false" outlineLevel="0" collapsed="false">
      <c r="A508" s="4" t="s">
        <v>178</v>
      </c>
      <c r="B508" s="4"/>
      <c r="C508" s="4"/>
      <c r="D508" s="4"/>
      <c r="E508" s="4"/>
      <c r="F508" s="4"/>
      <c r="G508" s="4"/>
      <c r="H508" s="4"/>
      <c r="I508" s="4"/>
      <c r="J508" s="4"/>
      <c r="K508" s="7"/>
      <c r="L508" s="7"/>
      <c r="M508" s="7"/>
      <c r="N508" s="7"/>
      <c r="O508" s="7"/>
      <c r="P508" s="7"/>
      <c r="Q508" s="7"/>
      <c r="R508" s="7"/>
      <c r="S508" s="7"/>
      <c r="T508" s="7"/>
      <c r="U508" s="7"/>
      <c r="V508" s="7"/>
      <c r="W508" s="7"/>
    </row>
    <row r="509" customFormat="false" ht="60" hidden="false" customHeight="true" outlineLevel="0" collapsed="false">
      <c r="A509" s="10" t="n">
        <v>63</v>
      </c>
      <c r="B509" s="11" t="s">
        <v>179</v>
      </c>
      <c r="C509" s="12" t="s">
        <v>180</v>
      </c>
      <c r="D509" s="12"/>
      <c r="E509" s="13" t="s">
        <v>181</v>
      </c>
      <c r="F509" s="14" t="s">
        <v>13</v>
      </c>
      <c r="G509" s="15"/>
      <c r="H509" s="14" t="s">
        <v>14</v>
      </c>
      <c r="I509" s="16"/>
      <c r="J509" s="17"/>
    </row>
    <row r="510" customFormat="false" ht="60" hidden="false" customHeight="true" outlineLevel="0" collapsed="false">
      <c r="A510" s="10"/>
      <c r="B510" s="11"/>
      <c r="C510" s="11"/>
      <c r="D510" s="12"/>
      <c r="E510" s="13"/>
      <c r="F510" s="18" t="s">
        <v>15</v>
      </c>
      <c r="G510" s="18"/>
      <c r="H510" s="18" t="s">
        <v>17</v>
      </c>
      <c r="I510" s="18"/>
      <c r="J510" s="17"/>
    </row>
    <row r="511" customFormat="false" ht="60" hidden="false" customHeight="true" outlineLevel="0" collapsed="false">
      <c r="A511" s="10"/>
      <c r="B511" s="11"/>
      <c r="C511" s="11"/>
      <c r="D511" s="12"/>
      <c r="E511" s="13"/>
      <c r="F511" s="18" t="s">
        <v>19</v>
      </c>
      <c r="G511" s="18"/>
      <c r="H511" s="18" t="s">
        <v>20</v>
      </c>
      <c r="I511" s="18"/>
      <c r="J511" s="17"/>
    </row>
    <row r="512" customFormat="false" ht="60" hidden="false" customHeight="true" outlineLevel="0" collapsed="false">
      <c r="A512" s="10"/>
      <c r="B512" s="11"/>
      <c r="C512" s="11"/>
      <c r="D512" s="12"/>
      <c r="E512" s="13"/>
      <c r="F512" s="18" t="s">
        <v>21</v>
      </c>
      <c r="G512" s="18"/>
      <c r="H512" s="18" t="s">
        <v>182</v>
      </c>
      <c r="I512" s="18"/>
      <c r="J512" s="17"/>
    </row>
    <row r="513" customFormat="false" ht="60" hidden="false" customHeight="true" outlineLevel="0" collapsed="false">
      <c r="A513" s="10"/>
      <c r="B513" s="11"/>
      <c r="C513" s="11"/>
      <c r="D513" s="12"/>
      <c r="E513" s="13"/>
      <c r="F513" s="18" t="s">
        <v>24</v>
      </c>
      <c r="G513" s="18"/>
      <c r="H513" s="18" t="s">
        <v>25</v>
      </c>
      <c r="I513" s="18"/>
      <c r="J513" s="17"/>
    </row>
    <row r="514" customFormat="false" ht="60" hidden="false" customHeight="true" outlineLevel="0" collapsed="false">
      <c r="A514" s="10"/>
      <c r="B514" s="11"/>
      <c r="C514" s="11"/>
      <c r="D514" s="12"/>
      <c r="E514" s="13"/>
      <c r="F514" s="18" t="s">
        <v>26</v>
      </c>
      <c r="G514" s="18"/>
      <c r="H514" s="18"/>
      <c r="I514" s="19"/>
      <c r="J514" s="17"/>
    </row>
    <row r="515" customFormat="false" ht="60" hidden="false" customHeight="true" outlineLevel="0" collapsed="false">
      <c r="A515" s="10"/>
      <c r="B515" s="11"/>
      <c r="C515" s="11"/>
      <c r="D515" s="12"/>
      <c r="E515" s="13"/>
      <c r="F515" s="18" t="s">
        <v>27</v>
      </c>
      <c r="G515" s="18"/>
      <c r="H515" s="18"/>
      <c r="I515" s="19"/>
      <c r="J515" s="17"/>
    </row>
    <row r="516" customFormat="false" ht="60" hidden="false" customHeight="true" outlineLevel="0" collapsed="false">
      <c r="A516" s="10"/>
      <c r="B516" s="11"/>
      <c r="C516" s="11"/>
      <c r="D516" s="12"/>
      <c r="E516" s="13"/>
      <c r="F516" s="20" t="s">
        <v>28</v>
      </c>
      <c r="G516" s="21" t="n">
        <f aca="false">+Calcolo!B577</f>
        <v>0</v>
      </c>
      <c r="H516" s="20" t="s">
        <v>28</v>
      </c>
      <c r="I516" s="26" t="n">
        <f aca="false">+Calcolo!C577</f>
        <v>0</v>
      </c>
      <c r="J516" s="27" t="n">
        <f aca="false">+Calcolo!C579</f>
        <v>0</v>
      </c>
    </row>
    <row r="517" customFormat="false" ht="60" hidden="false" customHeight="true" outlineLevel="0" collapsed="false">
      <c r="A517" s="10" t="n">
        <v>64</v>
      </c>
      <c r="B517" s="11" t="s">
        <v>183</v>
      </c>
      <c r="C517" s="12" t="s">
        <v>180</v>
      </c>
      <c r="D517" s="12"/>
      <c r="E517" s="13" t="s">
        <v>184</v>
      </c>
      <c r="F517" s="14" t="s">
        <v>13</v>
      </c>
      <c r="G517" s="15"/>
      <c r="H517" s="14" t="s">
        <v>14</v>
      </c>
      <c r="I517" s="16"/>
      <c r="J517" s="17"/>
    </row>
    <row r="518" customFormat="false" ht="60" hidden="false" customHeight="true" outlineLevel="0" collapsed="false">
      <c r="A518" s="10"/>
      <c r="B518" s="11"/>
      <c r="C518" s="12"/>
      <c r="D518" s="12"/>
      <c r="E518" s="13"/>
      <c r="F518" s="18" t="s">
        <v>15</v>
      </c>
      <c r="G518" s="18"/>
      <c r="H518" s="18" t="s">
        <v>17</v>
      </c>
      <c r="I518" s="18"/>
      <c r="J518" s="17"/>
    </row>
    <row r="519" customFormat="false" ht="60" hidden="false" customHeight="true" outlineLevel="0" collapsed="false">
      <c r="A519" s="10"/>
      <c r="B519" s="11"/>
      <c r="C519" s="12"/>
      <c r="D519" s="12"/>
      <c r="E519" s="13"/>
      <c r="F519" s="18" t="s">
        <v>19</v>
      </c>
      <c r="G519" s="18"/>
      <c r="H519" s="18" t="s">
        <v>20</v>
      </c>
      <c r="I519" s="18"/>
      <c r="J519" s="17"/>
    </row>
    <row r="520" customFormat="false" ht="60" hidden="false" customHeight="true" outlineLevel="0" collapsed="false">
      <c r="A520" s="10"/>
      <c r="B520" s="11"/>
      <c r="C520" s="12"/>
      <c r="D520" s="12"/>
      <c r="E520" s="13"/>
      <c r="F520" s="18" t="s">
        <v>21</v>
      </c>
      <c r="G520" s="18"/>
      <c r="H520" s="18" t="s">
        <v>182</v>
      </c>
      <c r="I520" s="18"/>
      <c r="J520" s="17"/>
    </row>
    <row r="521" customFormat="false" ht="60" hidden="false" customHeight="true" outlineLevel="0" collapsed="false">
      <c r="A521" s="10"/>
      <c r="B521" s="11"/>
      <c r="C521" s="12"/>
      <c r="D521" s="12"/>
      <c r="E521" s="13"/>
      <c r="F521" s="18" t="s">
        <v>24</v>
      </c>
      <c r="G521" s="18"/>
      <c r="H521" s="18" t="s">
        <v>25</v>
      </c>
      <c r="I521" s="18"/>
      <c r="J521" s="17"/>
    </row>
    <row r="522" customFormat="false" ht="60" hidden="false" customHeight="true" outlineLevel="0" collapsed="false">
      <c r="A522" s="10"/>
      <c r="B522" s="11"/>
      <c r="C522" s="12"/>
      <c r="D522" s="12"/>
      <c r="E522" s="13"/>
      <c r="F522" s="18" t="s">
        <v>26</v>
      </c>
      <c r="G522" s="18"/>
      <c r="H522" s="18"/>
      <c r="I522" s="19"/>
      <c r="J522" s="17"/>
    </row>
    <row r="523" customFormat="false" ht="60" hidden="false" customHeight="true" outlineLevel="0" collapsed="false">
      <c r="A523" s="10"/>
      <c r="B523" s="11"/>
      <c r="C523" s="12"/>
      <c r="D523" s="12"/>
      <c r="E523" s="13"/>
      <c r="F523" s="18" t="s">
        <v>27</v>
      </c>
      <c r="G523" s="18"/>
      <c r="H523" s="18"/>
      <c r="I523" s="19"/>
      <c r="J523" s="17"/>
    </row>
    <row r="524" customFormat="false" ht="60" hidden="false" customHeight="true" outlineLevel="0" collapsed="false">
      <c r="A524" s="10"/>
      <c r="B524" s="11"/>
      <c r="C524" s="12"/>
      <c r="D524" s="12"/>
      <c r="E524" s="13"/>
      <c r="F524" s="20" t="s">
        <v>28</v>
      </c>
      <c r="G524" s="21" t="n">
        <f aca="false">+Calcolo!B586</f>
        <v>0</v>
      </c>
      <c r="H524" s="20" t="s">
        <v>28</v>
      </c>
      <c r="I524" s="22" t="n">
        <f aca="false">+Calcolo!C586</f>
        <v>0</v>
      </c>
      <c r="J524" s="23" t="n">
        <f aca="false">+Calcolo!C588</f>
        <v>0</v>
      </c>
    </row>
    <row r="525" customFormat="false" ht="60" hidden="false" customHeight="true" outlineLevel="0" collapsed="false">
      <c r="A525" s="10" t="n">
        <v>65</v>
      </c>
      <c r="B525" s="11" t="s">
        <v>185</v>
      </c>
      <c r="C525" s="12" t="s">
        <v>180</v>
      </c>
      <c r="D525" s="12"/>
      <c r="E525" s="13" t="s">
        <v>186</v>
      </c>
      <c r="F525" s="14" t="s">
        <v>13</v>
      </c>
      <c r="G525" s="15"/>
      <c r="H525" s="14" t="s">
        <v>14</v>
      </c>
      <c r="I525" s="16"/>
      <c r="J525" s="17"/>
    </row>
    <row r="526" customFormat="false" ht="60" hidden="false" customHeight="true" outlineLevel="0" collapsed="false">
      <c r="A526" s="10"/>
      <c r="B526" s="11"/>
      <c r="C526" s="12"/>
      <c r="D526" s="12"/>
      <c r="E526" s="13"/>
      <c r="F526" s="18" t="s">
        <v>15</v>
      </c>
      <c r="G526" s="18" t="s">
        <v>18</v>
      </c>
      <c r="H526" s="18" t="s">
        <v>17</v>
      </c>
      <c r="I526" s="18" t="s">
        <v>18</v>
      </c>
      <c r="J526" s="17"/>
    </row>
    <row r="527" customFormat="false" ht="60" hidden="false" customHeight="true" outlineLevel="0" collapsed="false">
      <c r="A527" s="10"/>
      <c r="B527" s="11"/>
      <c r="C527" s="12"/>
      <c r="D527" s="12"/>
      <c r="E527" s="13"/>
      <c r="F527" s="18" t="s">
        <v>19</v>
      </c>
      <c r="G527" s="18" t="s">
        <v>16</v>
      </c>
      <c r="H527" s="18" t="s">
        <v>20</v>
      </c>
      <c r="I527" s="18" t="s">
        <v>16</v>
      </c>
      <c r="J527" s="17"/>
    </row>
    <row r="528" customFormat="false" ht="60" hidden="false" customHeight="true" outlineLevel="0" collapsed="false">
      <c r="A528" s="10"/>
      <c r="B528" s="11"/>
      <c r="C528" s="12"/>
      <c r="D528" s="12"/>
      <c r="E528" s="13"/>
      <c r="F528" s="18" t="s">
        <v>21</v>
      </c>
      <c r="G528" s="18" t="s">
        <v>16</v>
      </c>
      <c r="H528" s="18" t="s">
        <v>22</v>
      </c>
      <c r="I528" s="18" t="s">
        <v>16</v>
      </c>
      <c r="J528" s="17"/>
    </row>
    <row r="529" customFormat="false" ht="60" hidden="false" customHeight="true" outlineLevel="0" collapsed="false">
      <c r="A529" s="10"/>
      <c r="B529" s="11"/>
      <c r="C529" s="12"/>
      <c r="D529" s="12"/>
      <c r="E529" s="13"/>
      <c r="F529" s="18" t="s">
        <v>24</v>
      </c>
      <c r="G529" s="18" t="s">
        <v>16</v>
      </c>
      <c r="H529" s="18" t="s">
        <v>25</v>
      </c>
      <c r="I529" s="18" t="s">
        <v>18</v>
      </c>
      <c r="J529" s="17"/>
    </row>
    <row r="530" customFormat="false" ht="60" hidden="false" customHeight="true" outlineLevel="0" collapsed="false">
      <c r="A530" s="10"/>
      <c r="B530" s="11"/>
      <c r="C530" s="12"/>
      <c r="D530" s="12"/>
      <c r="E530" s="13"/>
      <c r="F530" s="18" t="s">
        <v>26</v>
      </c>
      <c r="G530" s="18" t="s">
        <v>16</v>
      </c>
      <c r="H530" s="18"/>
      <c r="I530" s="19"/>
      <c r="J530" s="17"/>
    </row>
    <row r="531" customFormat="false" ht="60" hidden="false" customHeight="true" outlineLevel="0" collapsed="false">
      <c r="A531" s="10"/>
      <c r="B531" s="11"/>
      <c r="C531" s="12"/>
      <c r="D531" s="12"/>
      <c r="E531" s="13"/>
      <c r="F531" s="18" t="s">
        <v>27</v>
      </c>
      <c r="G531" s="18" t="s">
        <v>16</v>
      </c>
      <c r="H531" s="18"/>
      <c r="I531" s="19"/>
      <c r="J531" s="17"/>
    </row>
    <row r="532" customFormat="false" ht="60" hidden="false" customHeight="true" outlineLevel="0" collapsed="false">
      <c r="A532" s="10"/>
      <c r="B532" s="11"/>
      <c r="C532" s="12"/>
      <c r="D532" s="12"/>
      <c r="E532" s="13"/>
      <c r="F532" s="20" t="s">
        <v>28</v>
      </c>
      <c r="G532" s="21" t="str">
        <f aca="false">+Calcolo!B595</f>
        <v>Basso</v>
      </c>
      <c r="H532" s="20" t="s">
        <v>28</v>
      </c>
      <c r="I532" s="22" t="str">
        <f aca="false">+Calcolo!C595</f>
        <v>Medio</v>
      </c>
      <c r="J532" s="23" t="str">
        <f aca="false">+Calcolo!C597</f>
        <v>BASSO</v>
      </c>
    </row>
    <row r="533" customFormat="false" ht="60" hidden="false" customHeight="true" outlineLevel="0" collapsed="false">
      <c r="A533" s="10" t="n">
        <v>66</v>
      </c>
      <c r="B533" s="11" t="s">
        <v>187</v>
      </c>
      <c r="C533" s="12" t="s">
        <v>180</v>
      </c>
      <c r="D533" s="12"/>
      <c r="E533" s="13" t="s">
        <v>188</v>
      </c>
      <c r="F533" s="14" t="s">
        <v>13</v>
      </c>
      <c r="G533" s="15"/>
      <c r="H533" s="14" t="s">
        <v>14</v>
      </c>
      <c r="I533" s="16"/>
      <c r="J533" s="17"/>
    </row>
    <row r="534" customFormat="false" ht="60" hidden="false" customHeight="true" outlineLevel="0" collapsed="false">
      <c r="A534" s="10"/>
      <c r="B534" s="11"/>
      <c r="C534" s="12"/>
      <c r="D534" s="12"/>
      <c r="E534" s="13"/>
      <c r="F534" s="18" t="s">
        <v>15</v>
      </c>
      <c r="G534" s="18" t="s">
        <v>18</v>
      </c>
      <c r="H534" s="18" t="s">
        <v>17</v>
      </c>
      <c r="I534" s="18" t="s">
        <v>31</v>
      </c>
      <c r="J534" s="17"/>
    </row>
    <row r="535" customFormat="false" ht="60" hidden="false" customHeight="true" outlineLevel="0" collapsed="false">
      <c r="A535" s="10"/>
      <c r="B535" s="11"/>
      <c r="C535" s="12"/>
      <c r="D535" s="12"/>
      <c r="E535" s="13"/>
      <c r="F535" s="18" t="s">
        <v>19</v>
      </c>
      <c r="G535" s="18" t="s">
        <v>18</v>
      </c>
      <c r="H535" s="18" t="s">
        <v>20</v>
      </c>
      <c r="I535" s="18" t="s">
        <v>16</v>
      </c>
      <c r="J535" s="17"/>
    </row>
    <row r="536" customFormat="false" ht="60" hidden="false" customHeight="true" outlineLevel="0" collapsed="false">
      <c r="A536" s="10"/>
      <c r="B536" s="11"/>
      <c r="C536" s="12"/>
      <c r="D536" s="12"/>
      <c r="E536" s="13"/>
      <c r="F536" s="18" t="s">
        <v>21</v>
      </c>
      <c r="G536" s="18" t="s">
        <v>18</v>
      </c>
      <c r="H536" s="18" t="s">
        <v>22</v>
      </c>
      <c r="I536" s="18" t="s">
        <v>16</v>
      </c>
      <c r="J536" s="17"/>
    </row>
    <row r="537" customFormat="false" ht="60" hidden="false" customHeight="true" outlineLevel="0" collapsed="false">
      <c r="A537" s="10"/>
      <c r="B537" s="11"/>
      <c r="C537" s="12"/>
      <c r="D537" s="12"/>
      <c r="E537" s="13"/>
      <c r="F537" s="18" t="s">
        <v>24</v>
      </c>
      <c r="G537" s="18" t="s">
        <v>18</v>
      </c>
      <c r="H537" s="18" t="s">
        <v>25</v>
      </c>
      <c r="I537" s="18" t="s">
        <v>18</v>
      </c>
      <c r="J537" s="17"/>
    </row>
    <row r="538" customFormat="false" ht="60" hidden="false" customHeight="true" outlineLevel="0" collapsed="false">
      <c r="A538" s="10"/>
      <c r="B538" s="11"/>
      <c r="C538" s="12"/>
      <c r="D538" s="12"/>
      <c r="E538" s="13"/>
      <c r="F538" s="18" t="s">
        <v>26</v>
      </c>
      <c r="G538" s="18" t="s">
        <v>16</v>
      </c>
      <c r="H538" s="18"/>
      <c r="I538" s="19"/>
      <c r="J538" s="17"/>
    </row>
    <row r="539" customFormat="false" ht="60" hidden="false" customHeight="true" outlineLevel="0" collapsed="false">
      <c r="A539" s="10"/>
      <c r="B539" s="11"/>
      <c r="C539" s="12"/>
      <c r="D539" s="12"/>
      <c r="E539" s="13"/>
      <c r="F539" s="18" t="s">
        <v>27</v>
      </c>
      <c r="G539" s="18" t="s">
        <v>16</v>
      </c>
      <c r="H539" s="18"/>
      <c r="I539" s="19"/>
      <c r="J539" s="17"/>
    </row>
    <row r="540" customFormat="false" ht="60" hidden="false" customHeight="true" outlineLevel="0" collapsed="false">
      <c r="A540" s="10"/>
      <c r="B540" s="11"/>
      <c r="C540" s="12"/>
      <c r="D540" s="12"/>
      <c r="E540" s="13"/>
      <c r="F540" s="20" t="s">
        <v>28</v>
      </c>
      <c r="G540" s="21" t="str">
        <f aca="false">+Calcolo!B604</f>
        <v>Medio</v>
      </c>
      <c r="H540" s="20" t="s">
        <v>28</v>
      </c>
      <c r="I540" s="22" t="str">
        <f aca="false">+Calcolo!C604</f>
        <v>Basso</v>
      </c>
      <c r="J540" s="23" t="str">
        <f aca="false">+Calcolo!C606</f>
        <v>BASSO</v>
      </c>
    </row>
    <row r="541" customFormat="false" ht="60" hidden="false" customHeight="true" outlineLevel="0" collapsed="false">
      <c r="A541" s="10" t="n">
        <v>67</v>
      </c>
      <c r="B541" s="11" t="s">
        <v>189</v>
      </c>
      <c r="C541" s="12" t="s">
        <v>180</v>
      </c>
      <c r="D541" s="12"/>
      <c r="E541" s="13" t="s">
        <v>190</v>
      </c>
      <c r="F541" s="14" t="s">
        <v>13</v>
      </c>
      <c r="G541" s="15"/>
      <c r="H541" s="14" t="s">
        <v>14</v>
      </c>
      <c r="I541" s="16"/>
      <c r="J541" s="17"/>
    </row>
    <row r="542" customFormat="false" ht="60" hidden="false" customHeight="true" outlineLevel="0" collapsed="false">
      <c r="A542" s="10"/>
      <c r="B542" s="11"/>
      <c r="C542" s="12"/>
      <c r="D542" s="12"/>
      <c r="E542" s="13"/>
      <c r="F542" s="18" t="s">
        <v>15</v>
      </c>
      <c r="G542" s="18" t="s">
        <v>18</v>
      </c>
      <c r="H542" s="18" t="s">
        <v>17</v>
      </c>
      <c r="I542" s="18" t="s">
        <v>31</v>
      </c>
      <c r="J542" s="17"/>
    </row>
    <row r="543" customFormat="false" ht="60" hidden="false" customHeight="true" outlineLevel="0" collapsed="false">
      <c r="A543" s="10"/>
      <c r="B543" s="11"/>
      <c r="C543" s="12"/>
      <c r="D543" s="12"/>
      <c r="E543" s="13"/>
      <c r="F543" s="18" t="s">
        <v>19</v>
      </c>
      <c r="G543" s="18" t="s">
        <v>18</v>
      </c>
      <c r="H543" s="18" t="s">
        <v>20</v>
      </c>
      <c r="I543" s="18" t="s">
        <v>18</v>
      </c>
      <c r="J543" s="17"/>
    </row>
    <row r="544" customFormat="false" ht="60" hidden="false" customHeight="true" outlineLevel="0" collapsed="false">
      <c r="A544" s="10"/>
      <c r="B544" s="11"/>
      <c r="C544" s="12"/>
      <c r="D544" s="12"/>
      <c r="E544" s="13"/>
      <c r="F544" s="18" t="s">
        <v>21</v>
      </c>
      <c r="G544" s="18" t="s">
        <v>31</v>
      </c>
      <c r="H544" s="18" t="s">
        <v>22</v>
      </c>
      <c r="I544" s="18" t="s">
        <v>16</v>
      </c>
      <c r="J544" s="17"/>
    </row>
    <row r="545" customFormat="false" ht="60" hidden="false" customHeight="true" outlineLevel="0" collapsed="false">
      <c r="A545" s="10"/>
      <c r="B545" s="11"/>
      <c r="C545" s="12"/>
      <c r="D545" s="12"/>
      <c r="E545" s="13"/>
      <c r="F545" s="18" t="s">
        <v>24</v>
      </c>
      <c r="G545" s="18" t="s">
        <v>18</v>
      </c>
      <c r="H545" s="18" t="s">
        <v>25</v>
      </c>
      <c r="I545" s="18" t="s">
        <v>18</v>
      </c>
      <c r="J545" s="17"/>
    </row>
    <row r="546" customFormat="false" ht="60" hidden="false" customHeight="true" outlineLevel="0" collapsed="false">
      <c r="A546" s="10"/>
      <c r="B546" s="11"/>
      <c r="C546" s="12"/>
      <c r="D546" s="12"/>
      <c r="E546" s="13"/>
      <c r="F546" s="18" t="s">
        <v>26</v>
      </c>
      <c r="G546" s="18" t="s">
        <v>16</v>
      </c>
      <c r="H546" s="18"/>
      <c r="I546" s="19"/>
      <c r="J546" s="17"/>
    </row>
    <row r="547" customFormat="false" ht="60" hidden="false" customHeight="true" outlineLevel="0" collapsed="false">
      <c r="A547" s="10"/>
      <c r="B547" s="11"/>
      <c r="C547" s="12"/>
      <c r="D547" s="12"/>
      <c r="E547" s="13"/>
      <c r="F547" s="18" t="s">
        <v>27</v>
      </c>
      <c r="G547" s="18" t="s">
        <v>16</v>
      </c>
      <c r="H547" s="18"/>
      <c r="I547" s="19"/>
      <c r="J547" s="17"/>
    </row>
    <row r="548" customFormat="false" ht="60" hidden="false" customHeight="true" outlineLevel="0" collapsed="false">
      <c r="A548" s="10"/>
      <c r="B548" s="11"/>
      <c r="C548" s="12"/>
      <c r="D548" s="12"/>
      <c r="E548" s="13"/>
      <c r="F548" s="20" t="s">
        <v>28</v>
      </c>
      <c r="G548" s="21" t="str">
        <f aca="false">+Calcolo!B613</f>
        <v>Medio</v>
      </c>
      <c r="H548" s="20" t="s">
        <v>28</v>
      </c>
      <c r="I548" s="22" t="str">
        <f aca="false">+Calcolo!C613</f>
        <v>Medio</v>
      </c>
      <c r="J548" s="23" t="str">
        <f aca="false">+Calcolo!C615</f>
        <v>MEDIO</v>
      </c>
    </row>
    <row r="549" customFormat="false" ht="60" hidden="false" customHeight="true" outlineLevel="0" collapsed="false">
      <c r="A549" s="10" t="n">
        <v>68</v>
      </c>
      <c r="B549" s="11" t="s">
        <v>191</v>
      </c>
      <c r="C549" s="12" t="s">
        <v>180</v>
      </c>
      <c r="D549" s="12"/>
      <c r="E549" s="13" t="s">
        <v>192</v>
      </c>
      <c r="F549" s="14" t="s">
        <v>13</v>
      </c>
      <c r="G549" s="15"/>
      <c r="H549" s="14" t="s">
        <v>14</v>
      </c>
      <c r="I549" s="16"/>
      <c r="J549" s="17"/>
    </row>
    <row r="550" customFormat="false" ht="60" hidden="false" customHeight="true" outlineLevel="0" collapsed="false">
      <c r="A550" s="10"/>
      <c r="B550" s="11"/>
      <c r="C550" s="12"/>
      <c r="D550" s="12"/>
      <c r="E550" s="13"/>
      <c r="F550" s="18" t="s">
        <v>15</v>
      </c>
      <c r="G550" s="18" t="s">
        <v>16</v>
      </c>
      <c r="H550" s="18" t="s">
        <v>17</v>
      </c>
      <c r="I550" s="18" t="s">
        <v>16</v>
      </c>
      <c r="J550" s="17"/>
    </row>
    <row r="551" customFormat="false" ht="60" hidden="false" customHeight="true" outlineLevel="0" collapsed="false">
      <c r="A551" s="10"/>
      <c r="B551" s="11"/>
      <c r="C551" s="12"/>
      <c r="D551" s="12"/>
      <c r="E551" s="13"/>
      <c r="F551" s="18" t="s">
        <v>19</v>
      </c>
      <c r="G551" s="18" t="s">
        <v>16</v>
      </c>
      <c r="H551" s="18" t="s">
        <v>20</v>
      </c>
      <c r="I551" s="18" t="s">
        <v>16</v>
      </c>
      <c r="J551" s="17"/>
    </row>
    <row r="552" customFormat="false" ht="60" hidden="false" customHeight="true" outlineLevel="0" collapsed="false">
      <c r="A552" s="10"/>
      <c r="B552" s="11"/>
      <c r="C552" s="12"/>
      <c r="D552" s="12"/>
      <c r="E552" s="13"/>
      <c r="F552" s="18" t="s">
        <v>21</v>
      </c>
      <c r="G552" s="18" t="s">
        <v>16</v>
      </c>
      <c r="H552" s="18" t="s">
        <v>22</v>
      </c>
      <c r="I552" s="18" t="s">
        <v>16</v>
      </c>
      <c r="J552" s="17"/>
    </row>
    <row r="553" customFormat="false" ht="60" hidden="false" customHeight="true" outlineLevel="0" collapsed="false">
      <c r="A553" s="10"/>
      <c r="B553" s="11"/>
      <c r="C553" s="12"/>
      <c r="D553" s="12"/>
      <c r="E553" s="13"/>
      <c r="F553" s="18" t="s">
        <v>24</v>
      </c>
      <c r="G553" s="18" t="s">
        <v>16</v>
      </c>
      <c r="H553" s="18" t="s">
        <v>25</v>
      </c>
      <c r="I553" s="18" t="s">
        <v>16</v>
      </c>
      <c r="J553" s="17"/>
    </row>
    <row r="554" customFormat="false" ht="60" hidden="false" customHeight="true" outlineLevel="0" collapsed="false">
      <c r="A554" s="10"/>
      <c r="B554" s="11"/>
      <c r="C554" s="12"/>
      <c r="D554" s="12"/>
      <c r="E554" s="13"/>
      <c r="F554" s="18" t="s">
        <v>26</v>
      </c>
      <c r="G554" s="18" t="s">
        <v>16</v>
      </c>
      <c r="H554" s="18"/>
      <c r="I554" s="19"/>
      <c r="J554" s="17"/>
    </row>
    <row r="555" customFormat="false" ht="60" hidden="false" customHeight="true" outlineLevel="0" collapsed="false">
      <c r="A555" s="10"/>
      <c r="B555" s="11"/>
      <c r="C555" s="12"/>
      <c r="D555" s="12"/>
      <c r="E555" s="13"/>
      <c r="F555" s="18" t="s">
        <v>27</v>
      </c>
      <c r="G555" s="18" t="s">
        <v>16</v>
      </c>
      <c r="H555" s="18"/>
      <c r="I555" s="19"/>
      <c r="J555" s="17"/>
    </row>
    <row r="556" customFormat="false" ht="60" hidden="false" customHeight="true" outlineLevel="0" collapsed="false">
      <c r="A556" s="10"/>
      <c r="B556" s="11"/>
      <c r="C556" s="12"/>
      <c r="D556" s="12"/>
      <c r="E556" s="13"/>
      <c r="F556" s="20" t="s">
        <v>28</v>
      </c>
      <c r="G556" s="21" t="str">
        <f aca="false">+Calcolo!B622</f>
        <v>Basso</v>
      </c>
      <c r="H556" s="20" t="s">
        <v>28</v>
      </c>
      <c r="I556" s="22" t="str">
        <f aca="false">+Calcolo!C622</f>
        <v>Basso</v>
      </c>
      <c r="J556" s="23" t="str">
        <f aca="false">+Calcolo!C624</f>
        <v>MINIMO</v>
      </c>
    </row>
    <row r="557" customFormat="false" ht="60" hidden="false" customHeight="true" outlineLevel="0" collapsed="false">
      <c r="A557" s="10" t="n">
        <v>69</v>
      </c>
      <c r="B557" s="11" t="s">
        <v>193</v>
      </c>
      <c r="C557" s="12" t="s">
        <v>180</v>
      </c>
      <c r="D557" s="12"/>
      <c r="E557" s="13" t="s">
        <v>194</v>
      </c>
      <c r="F557" s="14" t="s">
        <v>13</v>
      </c>
      <c r="G557" s="15"/>
      <c r="H557" s="14" t="s">
        <v>14</v>
      </c>
      <c r="I557" s="16"/>
      <c r="J557" s="17"/>
    </row>
    <row r="558" customFormat="false" ht="60" hidden="false" customHeight="true" outlineLevel="0" collapsed="false">
      <c r="A558" s="10"/>
      <c r="B558" s="11"/>
      <c r="C558" s="12"/>
      <c r="D558" s="12"/>
      <c r="E558" s="13"/>
      <c r="F558" s="18" t="s">
        <v>15</v>
      </c>
      <c r="G558" s="18" t="s">
        <v>31</v>
      </c>
      <c r="H558" s="18" t="s">
        <v>17</v>
      </c>
      <c r="I558" s="18" t="s">
        <v>16</v>
      </c>
      <c r="J558" s="17"/>
    </row>
    <row r="559" customFormat="false" ht="60" hidden="false" customHeight="true" outlineLevel="0" collapsed="false">
      <c r="A559" s="10"/>
      <c r="B559" s="11"/>
      <c r="C559" s="12"/>
      <c r="D559" s="12"/>
      <c r="E559" s="13"/>
      <c r="F559" s="18" t="s">
        <v>19</v>
      </c>
      <c r="G559" s="18" t="s">
        <v>18</v>
      </c>
      <c r="H559" s="18" t="s">
        <v>20</v>
      </c>
      <c r="I559" s="18" t="s">
        <v>18</v>
      </c>
      <c r="J559" s="17"/>
    </row>
    <row r="560" customFormat="false" ht="60" hidden="false" customHeight="true" outlineLevel="0" collapsed="false">
      <c r="A560" s="10"/>
      <c r="B560" s="11"/>
      <c r="C560" s="12"/>
      <c r="D560" s="12"/>
      <c r="E560" s="13"/>
      <c r="F560" s="18" t="s">
        <v>21</v>
      </c>
      <c r="G560" s="18" t="s">
        <v>18</v>
      </c>
      <c r="H560" s="18" t="s">
        <v>22</v>
      </c>
      <c r="I560" s="18" t="s">
        <v>16</v>
      </c>
      <c r="J560" s="17"/>
    </row>
    <row r="561" customFormat="false" ht="60" hidden="false" customHeight="true" outlineLevel="0" collapsed="false">
      <c r="A561" s="10"/>
      <c r="B561" s="11"/>
      <c r="C561" s="12"/>
      <c r="D561" s="12"/>
      <c r="E561" s="13"/>
      <c r="F561" s="18" t="s">
        <v>24</v>
      </c>
      <c r="G561" s="18" t="s">
        <v>18</v>
      </c>
      <c r="H561" s="18" t="s">
        <v>25</v>
      </c>
      <c r="I561" s="18" t="s">
        <v>16</v>
      </c>
      <c r="J561" s="17"/>
    </row>
    <row r="562" customFormat="false" ht="60" hidden="false" customHeight="true" outlineLevel="0" collapsed="false">
      <c r="A562" s="10"/>
      <c r="B562" s="11"/>
      <c r="C562" s="12"/>
      <c r="D562" s="12"/>
      <c r="E562" s="13"/>
      <c r="F562" s="18" t="s">
        <v>26</v>
      </c>
      <c r="G562" s="18" t="s">
        <v>16</v>
      </c>
      <c r="H562" s="18"/>
      <c r="I562" s="19"/>
      <c r="J562" s="17"/>
    </row>
    <row r="563" customFormat="false" ht="60" hidden="false" customHeight="true" outlineLevel="0" collapsed="false">
      <c r="A563" s="10"/>
      <c r="B563" s="11"/>
      <c r="C563" s="12"/>
      <c r="D563" s="12"/>
      <c r="E563" s="13"/>
      <c r="F563" s="18" t="s">
        <v>27</v>
      </c>
      <c r="G563" s="18" t="s">
        <v>16</v>
      </c>
      <c r="H563" s="18"/>
      <c r="I563" s="19"/>
      <c r="J563" s="17"/>
    </row>
    <row r="564" customFormat="false" ht="60" hidden="false" customHeight="true" outlineLevel="0" collapsed="false">
      <c r="A564" s="10"/>
      <c r="B564" s="11"/>
      <c r="C564" s="12"/>
      <c r="D564" s="12"/>
      <c r="E564" s="13"/>
      <c r="F564" s="20" t="s">
        <v>28</v>
      </c>
      <c r="G564" s="21" t="str">
        <f aca="false">+Calcolo!B631</f>
        <v>Medio</v>
      </c>
      <c r="H564" s="20" t="s">
        <v>28</v>
      </c>
      <c r="I564" s="22" t="str">
        <f aca="false">+Calcolo!C631</f>
        <v>Basso</v>
      </c>
      <c r="J564" s="23" t="str">
        <f aca="false">+Calcolo!C633</f>
        <v>BASSO</v>
      </c>
    </row>
    <row r="565" customFormat="false" ht="60" hidden="false" customHeight="true" outlineLevel="0" collapsed="false">
      <c r="A565" s="10" t="n">
        <v>70</v>
      </c>
      <c r="B565" s="11" t="s">
        <v>195</v>
      </c>
      <c r="C565" s="12" t="s">
        <v>180</v>
      </c>
      <c r="D565" s="12"/>
      <c r="E565" s="13" t="s">
        <v>196</v>
      </c>
      <c r="F565" s="14" t="s">
        <v>13</v>
      </c>
      <c r="G565" s="15"/>
      <c r="H565" s="14" t="s">
        <v>14</v>
      </c>
      <c r="I565" s="16"/>
      <c r="J565" s="17"/>
    </row>
    <row r="566" customFormat="false" ht="60" hidden="false" customHeight="true" outlineLevel="0" collapsed="false">
      <c r="A566" s="10"/>
      <c r="B566" s="11"/>
      <c r="C566" s="12"/>
      <c r="D566" s="12"/>
      <c r="E566" s="13"/>
      <c r="F566" s="18" t="s">
        <v>15</v>
      </c>
      <c r="G566" s="18" t="s">
        <v>18</v>
      </c>
      <c r="H566" s="18" t="s">
        <v>17</v>
      </c>
      <c r="I566" s="18" t="s">
        <v>18</v>
      </c>
      <c r="J566" s="17"/>
    </row>
    <row r="567" customFormat="false" ht="60" hidden="false" customHeight="true" outlineLevel="0" collapsed="false">
      <c r="A567" s="10"/>
      <c r="B567" s="11"/>
      <c r="C567" s="12"/>
      <c r="D567" s="12"/>
      <c r="E567" s="13"/>
      <c r="F567" s="18" t="s">
        <v>19</v>
      </c>
      <c r="G567" s="18" t="s">
        <v>18</v>
      </c>
      <c r="H567" s="18" t="s">
        <v>20</v>
      </c>
      <c r="I567" s="18" t="s">
        <v>16</v>
      </c>
      <c r="J567" s="17"/>
    </row>
    <row r="568" customFormat="false" ht="60" hidden="false" customHeight="true" outlineLevel="0" collapsed="false">
      <c r="A568" s="10"/>
      <c r="B568" s="11"/>
      <c r="C568" s="12"/>
      <c r="D568" s="12"/>
      <c r="E568" s="13"/>
      <c r="F568" s="18" t="s">
        <v>21</v>
      </c>
      <c r="G568" s="18" t="s">
        <v>16</v>
      </c>
      <c r="H568" s="18" t="s">
        <v>22</v>
      </c>
      <c r="I568" s="18" t="s">
        <v>16</v>
      </c>
      <c r="J568" s="17"/>
    </row>
    <row r="569" customFormat="false" ht="60" hidden="false" customHeight="true" outlineLevel="0" collapsed="false">
      <c r="A569" s="10"/>
      <c r="B569" s="11"/>
      <c r="C569" s="12"/>
      <c r="D569" s="12"/>
      <c r="E569" s="13"/>
      <c r="F569" s="18" t="s">
        <v>24</v>
      </c>
      <c r="G569" s="18" t="s">
        <v>16</v>
      </c>
      <c r="H569" s="18" t="s">
        <v>25</v>
      </c>
      <c r="I569" s="18" t="s">
        <v>16</v>
      </c>
      <c r="J569" s="17"/>
    </row>
    <row r="570" customFormat="false" ht="60" hidden="false" customHeight="true" outlineLevel="0" collapsed="false">
      <c r="A570" s="10"/>
      <c r="B570" s="11"/>
      <c r="C570" s="12"/>
      <c r="D570" s="12"/>
      <c r="E570" s="13"/>
      <c r="F570" s="18" t="s">
        <v>26</v>
      </c>
      <c r="G570" s="18" t="s">
        <v>16</v>
      </c>
      <c r="H570" s="18"/>
      <c r="I570" s="19"/>
      <c r="J570" s="17"/>
    </row>
    <row r="571" customFormat="false" ht="60" hidden="false" customHeight="true" outlineLevel="0" collapsed="false">
      <c r="A571" s="10"/>
      <c r="B571" s="11"/>
      <c r="C571" s="12"/>
      <c r="D571" s="12"/>
      <c r="E571" s="13"/>
      <c r="F571" s="18" t="s">
        <v>27</v>
      </c>
      <c r="G571" s="18" t="s">
        <v>16</v>
      </c>
      <c r="H571" s="18"/>
      <c r="I571" s="19"/>
      <c r="J571" s="17"/>
    </row>
    <row r="572" customFormat="false" ht="60" hidden="false" customHeight="true" outlineLevel="0" collapsed="false">
      <c r="A572" s="10"/>
      <c r="B572" s="11"/>
      <c r="C572" s="12"/>
      <c r="D572" s="12"/>
      <c r="E572" s="13"/>
      <c r="F572" s="20" t="s">
        <v>28</v>
      </c>
      <c r="G572" s="21" t="str">
        <f aca="false">+Calcolo!B640</f>
        <v>Basso</v>
      </c>
      <c r="H572" s="20" t="s">
        <v>28</v>
      </c>
      <c r="I572" s="22" t="str">
        <f aca="false">+Calcolo!C640</f>
        <v>Basso</v>
      </c>
      <c r="J572" s="23" t="str">
        <f aca="false">+Calcolo!C642</f>
        <v>MINIMO</v>
      </c>
    </row>
    <row r="573" customFormat="false" ht="60" hidden="false" customHeight="true" outlineLevel="0" collapsed="false">
      <c r="A573" s="10" t="n">
        <v>71</v>
      </c>
      <c r="B573" s="11" t="s">
        <v>197</v>
      </c>
      <c r="C573" s="12" t="s">
        <v>180</v>
      </c>
      <c r="D573" s="12"/>
      <c r="E573" s="13" t="s">
        <v>198</v>
      </c>
      <c r="F573" s="14" t="s">
        <v>13</v>
      </c>
      <c r="G573" s="15"/>
      <c r="H573" s="14" t="s">
        <v>14</v>
      </c>
      <c r="I573" s="16"/>
      <c r="J573" s="17"/>
    </row>
    <row r="574" customFormat="false" ht="60" hidden="false" customHeight="true" outlineLevel="0" collapsed="false">
      <c r="A574" s="10"/>
      <c r="B574" s="11"/>
      <c r="C574" s="12"/>
      <c r="D574" s="12"/>
      <c r="E574" s="13"/>
      <c r="F574" s="18" t="s">
        <v>15</v>
      </c>
      <c r="G574" s="18" t="s">
        <v>16</v>
      </c>
      <c r="H574" s="18" t="s">
        <v>17</v>
      </c>
      <c r="I574" s="18" t="s">
        <v>16</v>
      </c>
      <c r="J574" s="17"/>
    </row>
    <row r="575" customFormat="false" ht="60" hidden="false" customHeight="true" outlineLevel="0" collapsed="false">
      <c r="A575" s="10"/>
      <c r="B575" s="11"/>
      <c r="C575" s="12"/>
      <c r="D575" s="12"/>
      <c r="E575" s="13"/>
      <c r="F575" s="18" t="s">
        <v>19</v>
      </c>
      <c r="G575" s="18" t="s">
        <v>16</v>
      </c>
      <c r="H575" s="18" t="s">
        <v>20</v>
      </c>
      <c r="I575" s="18" t="s">
        <v>16</v>
      </c>
      <c r="J575" s="17"/>
    </row>
    <row r="576" customFormat="false" ht="60" hidden="false" customHeight="true" outlineLevel="0" collapsed="false">
      <c r="A576" s="10"/>
      <c r="B576" s="11"/>
      <c r="C576" s="12"/>
      <c r="D576" s="12"/>
      <c r="E576" s="13"/>
      <c r="F576" s="18" t="s">
        <v>21</v>
      </c>
      <c r="G576" s="18" t="s">
        <v>16</v>
      </c>
      <c r="H576" s="18" t="s">
        <v>22</v>
      </c>
      <c r="I576" s="18" t="s">
        <v>16</v>
      </c>
      <c r="J576" s="17"/>
    </row>
    <row r="577" customFormat="false" ht="60" hidden="false" customHeight="true" outlineLevel="0" collapsed="false">
      <c r="A577" s="10"/>
      <c r="B577" s="11"/>
      <c r="C577" s="12"/>
      <c r="D577" s="12"/>
      <c r="E577" s="13"/>
      <c r="F577" s="18" t="s">
        <v>24</v>
      </c>
      <c r="G577" s="18" t="s">
        <v>16</v>
      </c>
      <c r="H577" s="18" t="s">
        <v>25</v>
      </c>
      <c r="I577" s="18" t="s">
        <v>16</v>
      </c>
      <c r="J577" s="17"/>
    </row>
    <row r="578" customFormat="false" ht="60" hidden="false" customHeight="true" outlineLevel="0" collapsed="false">
      <c r="A578" s="10"/>
      <c r="B578" s="11"/>
      <c r="C578" s="12"/>
      <c r="D578" s="12"/>
      <c r="E578" s="13"/>
      <c r="F578" s="18" t="s">
        <v>26</v>
      </c>
      <c r="G578" s="18" t="s">
        <v>16</v>
      </c>
      <c r="H578" s="18"/>
      <c r="I578" s="19"/>
      <c r="J578" s="17"/>
    </row>
    <row r="579" customFormat="false" ht="60" hidden="false" customHeight="true" outlineLevel="0" collapsed="false">
      <c r="A579" s="10"/>
      <c r="B579" s="11"/>
      <c r="C579" s="12"/>
      <c r="D579" s="12"/>
      <c r="E579" s="13"/>
      <c r="F579" s="18" t="s">
        <v>27</v>
      </c>
      <c r="G579" s="18" t="s">
        <v>16</v>
      </c>
      <c r="H579" s="18"/>
      <c r="I579" s="19"/>
      <c r="J579" s="17"/>
    </row>
    <row r="580" customFormat="false" ht="60" hidden="false" customHeight="true" outlineLevel="0" collapsed="false">
      <c r="A580" s="10"/>
      <c r="B580" s="11"/>
      <c r="C580" s="12"/>
      <c r="D580" s="12"/>
      <c r="E580" s="13"/>
      <c r="F580" s="20" t="s">
        <v>28</v>
      </c>
      <c r="G580" s="21" t="str">
        <f aca="false">+Calcolo!B649</f>
        <v>Basso</v>
      </c>
      <c r="H580" s="20" t="s">
        <v>28</v>
      </c>
      <c r="I580" s="22" t="str">
        <f aca="false">+Calcolo!C649</f>
        <v>Basso</v>
      </c>
      <c r="J580" s="23" t="str">
        <f aca="false">+Calcolo!C651</f>
        <v>MINIMO</v>
      </c>
    </row>
    <row r="581" customFormat="false" ht="60" hidden="false" customHeight="true" outlineLevel="0" collapsed="false">
      <c r="A581" s="10" t="n">
        <v>72</v>
      </c>
      <c r="B581" s="11" t="s">
        <v>199</v>
      </c>
      <c r="C581" s="12" t="s">
        <v>180</v>
      </c>
      <c r="D581" s="12"/>
      <c r="E581" s="13" t="s">
        <v>200</v>
      </c>
      <c r="F581" s="14" t="s">
        <v>13</v>
      </c>
      <c r="G581" s="15"/>
      <c r="H581" s="14" t="s">
        <v>14</v>
      </c>
      <c r="I581" s="16"/>
      <c r="J581" s="17"/>
    </row>
    <row r="582" customFormat="false" ht="60" hidden="false" customHeight="true" outlineLevel="0" collapsed="false">
      <c r="A582" s="10"/>
      <c r="B582" s="11"/>
      <c r="C582" s="12"/>
      <c r="D582" s="12"/>
      <c r="E582" s="13"/>
      <c r="F582" s="18" t="s">
        <v>15</v>
      </c>
      <c r="G582" s="18" t="s">
        <v>16</v>
      </c>
      <c r="H582" s="18" t="s">
        <v>17</v>
      </c>
      <c r="I582" s="18" t="s">
        <v>16</v>
      </c>
      <c r="J582" s="17"/>
    </row>
    <row r="583" customFormat="false" ht="60" hidden="false" customHeight="true" outlineLevel="0" collapsed="false">
      <c r="A583" s="10"/>
      <c r="B583" s="11"/>
      <c r="C583" s="12"/>
      <c r="D583" s="12"/>
      <c r="E583" s="13"/>
      <c r="F583" s="18" t="s">
        <v>19</v>
      </c>
      <c r="G583" s="18" t="s">
        <v>16</v>
      </c>
      <c r="H583" s="18" t="s">
        <v>20</v>
      </c>
      <c r="I583" s="18" t="s">
        <v>16</v>
      </c>
      <c r="J583" s="17"/>
    </row>
    <row r="584" customFormat="false" ht="60" hidden="false" customHeight="true" outlineLevel="0" collapsed="false">
      <c r="A584" s="10"/>
      <c r="B584" s="11"/>
      <c r="C584" s="12"/>
      <c r="D584" s="12"/>
      <c r="E584" s="13"/>
      <c r="F584" s="18" t="s">
        <v>21</v>
      </c>
      <c r="G584" s="18" t="s">
        <v>16</v>
      </c>
      <c r="H584" s="18" t="s">
        <v>22</v>
      </c>
      <c r="I584" s="18" t="s">
        <v>16</v>
      </c>
      <c r="J584" s="17"/>
    </row>
    <row r="585" customFormat="false" ht="60" hidden="false" customHeight="true" outlineLevel="0" collapsed="false">
      <c r="A585" s="10"/>
      <c r="B585" s="11"/>
      <c r="C585" s="12"/>
      <c r="D585" s="12"/>
      <c r="E585" s="13"/>
      <c r="F585" s="18" t="s">
        <v>24</v>
      </c>
      <c r="G585" s="18" t="s">
        <v>16</v>
      </c>
      <c r="H585" s="18" t="s">
        <v>25</v>
      </c>
      <c r="I585" s="18" t="s">
        <v>16</v>
      </c>
      <c r="J585" s="17"/>
    </row>
    <row r="586" customFormat="false" ht="60" hidden="false" customHeight="true" outlineLevel="0" collapsed="false">
      <c r="A586" s="10"/>
      <c r="B586" s="11"/>
      <c r="C586" s="12"/>
      <c r="D586" s="12"/>
      <c r="E586" s="13"/>
      <c r="F586" s="18" t="s">
        <v>26</v>
      </c>
      <c r="G586" s="18" t="s">
        <v>16</v>
      </c>
      <c r="H586" s="18"/>
      <c r="I586" s="19"/>
      <c r="J586" s="17"/>
    </row>
    <row r="587" customFormat="false" ht="60" hidden="false" customHeight="true" outlineLevel="0" collapsed="false">
      <c r="A587" s="10"/>
      <c r="B587" s="11"/>
      <c r="C587" s="12"/>
      <c r="D587" s="12"/>
      <c r="E587" s="13"/>
      <c r="F587" s="18" t="s">
        <v>27</v>
      </c>
      <c r="G587" s="18" t="s">
        <v>16</v>
      </c>
      <c r="H587" s="18"/>
      <c r="I587" s="19"/>
      <c r="J587" s="17"/>
    </row>
    <row r="588" customFormat="false" ht="60" hidden="false" customHeight="true" outlineLevel="0" collapsed="false">
      <c r="A588" s="10"/>
      <c r="B588" s="11"/>
      <c r="C588" s="12"/>
      <c r="D588" s="12"/>
      <c r="E588" s="13"/>
      <c r="F588" s="20" t="s">
        <v>28</v>
      </c>
      <c r="G588" s="25" t="str">
        <f aca="false">+Calcolo!B658</f>
        <v>Basso</v>
      </c>
      <c r="H588" s="20" t="s">
        <v>28</v>
      </c>
      <c r="I588" s="26" t="str">
        <f aca="false">+Calcolo!C658</f>
        <v>Basso</v>
      </c>
      <c r="J588" s="27" t="str">
        <f aca="false">+Calcolo!C660</f>
        <v>MINIMO</v>
      </c>
    </row>
    <row r="589" customFormat="false" ht="60" hidden="false" customHeight="true" outlineLevel="0" collapsed="false">
      <c r="A589" s="10" t="n">
        <v>73</v>
      </c>
      <c r="B589" s="11" t="s">
        <v>201</v>
      </c>
      <c r="C589" s="12" t="s">
        <v>180</v>
      </c>
      <c r="D589" s="12"/>
      <c r="E589" s="13" t="s">
        <v>202</v>
      </c>
      <c r="F589" s="14" t="s">
        <v>13</v>
      </c>
      <c r="G589" s="15"/>
      <c r="H589" s="14" t="s">
        <v>14</v>
      </c>
      <c r="I589" s="16"/>
      <c r="J589" s="17"/>
    </row>
    <row r="590" customFormat="false" ht="60" hidden="false" customHeight="true" outlineLevel="0" collapsed="false">
      <c r="A590" s="10"/>
      <c r="B590" s="11"/>
      <c r="C590" s="12"/>
      <c r="D590" s="12"/>
      <c r="E590" s="13"/>
      <c r="F590" s="18" t="s">
        <v>15</v>
      </c>
      <c r="G590" s="18" t="s">
        <v>16</v>
      </c>
      <c r="H590" s="18" t="s">
        <v>17</v>
      </c>
      <c r="I590" s="18" t="s">
        <v>18</v>
      </c>
      <c r="J590" s="17"/>
    </row>
    <row r="591" customFormat="false" ht="60" hidden="false" customHeight="true" outlineLevel="0" collapsed="false">
      <c r="A591" s="10"/>
      <c r="B591" s="11"/>
      <c r="C591" s="12"/>
      <c r="D591" s="12"/>
      <c r="E591" s="13"/>
      <c r="F591" s="18" t="s">
        <v>19</v>
      </c>
      <c r="G591" s="18" t="s">
        <v>16</v>
      </c>
      <c r="H591" s="18" t="s">
        <v>20</v>
      </c>
      <c r="I591" s="18" t="s">
        <v>16</v>
      </c>
      <c r="J591" s="17"/>
    </row>
    <row r="592" customFormat="false" ht="60" hidden="false" customHeight="true" outlineLevel="0" collapsed="false">
      <c r="A592" s="10"/>
      <c r="B592" s="11"/>
      <c r="C592" s="12"/>
      <c r="D592" s="12"/>
      <c r="E592" s="13"/>
      <c r="F592" s="18" t="s">
        <v>21</v>
      </c>
      <c r="G592" s="18" t="s">
        <v>16</v>
      </c>
      <c r="H592" s="18" t="s">
        <v>22</v>
      </c>
      <c r="I592" s="18" t="s">
        <v>16</v>
      </c>
      <c r="J592" s="17"/>
    </row>
    <row r="593" customFormat="false" ht="60" hidden="false" customHeight="true" outlineLevel="0" collapsed="false">
      <c r="A593" s="10"/>
      <c r="B593" s="11"/>
      <c r="C593" s="12"/>
      <c r="D593" s="12"/>
      <c r="E593" s="13"/>
      <c r="F593" s="18" t="s">
        <v>24</v>
      </c>
      <c r="G593" s="18" t="s">
        <v>16</v>
      </c>
      <c r="H593" s="18" t="s">
        <v>25</v>
      </c>
      <c r="I593" s="18" t="s">
        <v>16</v>
      </c>
      <c r="J593" s="17"/>
    </row>
    <row r="594" customFormat="false" ht="60" hidden="false" customHeight="true" outlineLevel="0" collapsed="false">
      <c r="A594" s="10"/>
      <c r="B594" s="11"/>
      <c r="C594" s="12"/>
      <c r="D594" s="12"/>
      <c r="E594" s="13"/>
      <c r="F594" s="18" t="s">
        <v>26</v>
      </c>
      <c r="G594" s="18" t="s">
        <v>16</v>
      </c>
      <c r="H594" s="18"/>
      <c r="I594" s="19"/>
      <c r="J594" s="17"/>
    </row>
    <row r="595" customFormat="false" ht="60" hidden="false" customHeight="true" outlineLevel="0" collapsed="false">
      <c r="A595" s="10"/>
      <c r="B595" s="11"/>
      <c r="C595" s="12"/>
      <c r="D595" s="12"/>
      <c r="E595" s="13"/>
      <c r="F595" s="18" t="s">
        <v>27</v>
      </c>
      <c r="G595" s="18" t="s">
        <v>16</v>
      </c>
      <c r="H595" s="18"/>
      <c r="I595" s="19"/>
      <c r="J595" s="17"/>
    </row>
    <row r="596" customFormat="false" ht="60" hidden="false" customHeight="true" outlineLevel="0" collapsed="false">
      <c r="A596" s="10"/>
      <c r="B596" s="11"/>
      <c r="C596" s="12"/>
      <c r="D596" s="12"/>
      <c r="E596" s="13"/>
      <c r="F596" s="20" t="s">
        <v>28</v>
      </c>
      <c r="G596" s="21" t="str">
        <f aca="false">+Calcolo!B667</f>
        <v>Basso</v>
      </c>
      <c r="H596" s="20" t="s">
        <v>28</v>
      </c>
      <c r="I596" s="22" t="str">
        <f aca="false">+Calcolo!C667</f>
        <v>Basso</v>
      </c>
      <c r="J596" s="23" t="str">
        <f aca="false">+Calcolo!C669</f>
        <v>MINIMO</v>
      </c>
    </row>
    <row r="597" customFormat="false" ht="60" hidden="false" customHeight="true" outlineLevel="0" collapsed="false">
      <c r="A597" s="10" t="n">
        <v>74</v>
      </c>
      <c r="B597" s="11" t="s">
        <v>203</v>
      </c>
      <c r="C597" s="12" t="s">
        <v>180</v>
      </c>
      <c r="D597" s="12"/>
      <c r="E597" s="13" t="s">
        <v>202</v>
      </c>
      <c r="F597" s="14" t="s">
        <v>13</v>
      </c>
      <c r="G597" s="15"/>
      <c r="H597" s="14" t="s">
        <v>14</v>
      </c>
      <c r="I597" s="16"/>
      <c r="J597" s="17"/>
    </row>
    <row r="598" customFormat="false" ht="60" hidden="false" customHeight="true" outlineLevel="0" collapsed="false">
      <c r="A598" s="10"/>
      <c r="B598" s="11"/>
      <c r="C598" s="12"/>
      <c r="D598" s="12"/>
      <c r="E598" s="13"/>
      <c r="F598" s="18" t="s">
        <v>15</v>
      </c>
      <c r="G598" s="18" t="s">
        <v>16</v>
      </c>
      <c r="H598" s="18" t="s">
        <v>17</v>
      </c>
      <c r="I598" s="18" t="s">
        <v>18</v>
      </c>
      <c r="J598" s="17"/>
    </row>
    <row r="599" customFormat="false" ht="60" hidden="false" customHeight="true" outlineLevel="0" collapsed="false">
      <c r="A599" s="10"/>
      <c r="B599" s="11"/>
      <c r="C599" s="12"/>
      <c r="D599" s="12"/>
      <c r="E599" s="13"/>
      <c r="F599" s="18" t="s">
        <v>19</v>
      </c>
      <c r="G599" s="18" t="s">
        <v>16</v>
      </c>
      <c r="H599" s="18" t="s">
        <v>20</v>
      </c>
      <c r="I599" s="18" t="s">
        <v>16</v>
      </c>
      <c r="J599" s="17"/>
    </row>
    <row r="600" customFormat="false" ht="60" hidden="false" customHeight="true" outlineLevel="0" collapsed="false">
      <c r="A600" s="10"/>
      <c r="B600" s="11"/>
      <c r="C600" s="12"/>
      <c r="D600" s="12"/>
      <c r="E600" s="13"/>
      <c r="F600" s="18" t="s">
        <v>21</v>
      </c>
      <c r="G600" s="18" t="s">
        <v>18</v>
      </c>
      <c r="H600" s="18" t="s">
        <v>22</v>
      </c>
      <c r="I600" s="18" t="s">
        <v>16</v>
      </c>
      <c r="J600" s="17"/>
    </row>
    <row r="601" customFormat="false" ht="60" hidden="false" customHeight="true" outlineLevel="0" collapsed="false">
      <c r="A601" s="10"/>
      <c r="B601" s="11"/>
      <c r="C601" s="12"/>
      <c r="D601" s="12"/>
      <c r="E601" s="13"/>
      <c r="F601" s="18" t="s">
        <v>24</v>
      </c>
      <c r="G601" s="18" t="s">
        <v>16</v>
      </c>
      <c r="H601" s="18" t="s">
        <v>25</v>
      </c>
      <c r="I601" s="18" t="s">
        <v>16</v>
      </c>
      <c r="J601" s="17"/>
    </row>
    <row r="602" customFormat="false" ht="60" hidden="false" customHeight="true" outlineLevel="0" collapsed="false">
      <c r="A602" s="10"/>
      <c r="B602" s="11"/>
      <c r="C602" s="12"/>
      <c r="D602" s="12"/>
      <c r="E602" s="13"/>
      <c r="F602" s="18" t="s">
        <v>26</v>
      </c>
      <c r="G602" s="18" t="s">
        <v>16</v>
      </c>
      <c r="H602" s="18"/>
      <c r="I602" s="19"/>
      <c r="J602" s="17"/>
    </row>
    <row r="603" customFormat="false" ht="60" hidden="false" customHeight="true" outlineLevel="0" collapsed="false">
      <c r="A603" s="10"/>
      <c r="B603" s="11"/>
      <c r="C603" s="12"/>
      <c r="D603" s="12"/>
      <c r="E603" s="13"/>
      <c r="F603" s="18" t="s">
        <v>27</v>
      </c>
      <c r="G603" s="18" t="s">
        <v>16</v>
      </c>
      <c r="H603" s="18"/>
      <c r="I603" s="19"/>
      <c r="J603" s="17"/>
    </row>
    <row r="604" customFormat="false" ht="60" hidden="false" customHeight="true" outlineLevel="0" collapsed="false">
      <c r="A604" s="10"/>
      <c r="B604" s="11"/>
      <c r="C604" s="12"/>
      <c r="D604" s="12"/>
      <c r="E604" s="13"/>
      <c r="F604" s="20" t="s">
        <v>28</v>
      </c>
      <c r="G604" s="21" t="str">
        <f aca="false">+Calcolo!B676</f>
        <v>Basso</v>
      </c>
      <c r="H604" s="20" t="s">
        <v>28</v>
      </c>
      <c r="I604" s="22" t="str">
        <f aca="false">+Calcolo!C676</f>
        <v>Basso</v>
      </c>
      <c r="J604" s="23" t="str">
        <f aca="false">+Calcolo!C678</f>
        <v>MINIMO</v>
      </c>
    </row>
    <row r="605" customFormat="false" ht="60" hidden="false" customHeight="true" outlineLevel="0" collapsed="false">
      <c r="A605" s="10" t="n">
        <v>75</v>
      </c>
      <c r="B605" s="11" t="s">
        <v>204</v>
      </c>
      <c r="C605" s="12" t="s">
        <v>180</v>
      </c>
      <c r="D605" s="12"/>
      <c r="E605" s="13" t="s">
        <v>205</v>
      </c>
      <c r="F605" s="14" t="s">
        <v>13</v>
      </c>
      <c r="G605" s="15"/>
      <c r="H605" s="14" t="s">
        <v>14</v>
      </c>
      <c r="I605" s="16"/>
      <c r="J605" s="17"/>
    </row>
    <row r="606" customFormat="false" ht="60" hidden="false" customHeight="true" outlineLevel="0" collapsed="false">
      <c r="A606" s="10"/>
      <c r="B606" s="11"/>
      <c r="C606" s="12"/>
      <c r="D606" s="12"/>
      <c r="E606" s="13"/>
      <c r="F606" s="18" t="s">
        <v>15</v>
      </c>
      <c r="G606" s="18" t="s">
        <v>16</v>
      </c>
      <c r="H606" s="18" t="s">
        <v>17</v>
      </c>
      <c r="I606" s="18" t="s">
        <v>31</v>
      </c>
      <c r="J606" s="17"/>
    </row>
    <row r="607" customFormat="false" ht="60" hidden="false" customHeight="true" outlineLevel="0" collapsed="false">
      <c r="A607" s="10"/>
      <c r="B607" s="11"/>
      <c r="C607" s="12"/>
      <c r="D607" s="12"/>
      <c r="E607" s="13"/>
      <c r="F607" s="18" t="s">
        <v>19</v>
      </c>
      <c r="G607" s="18" t="s">
        <v>16</v>
      </c>
      <c r="H607" s="18" t="s">
        <v>20</v>
      </c>
      <c r="I607" s="18" t="s">
        <v>18</v>
      </c>
      <c r="J607" s="17"/>
    </row>
    <row r="608" customFormat="false" ht="60" hidden="false" customHeight="true" outlineLevel="0" collapsed="false">
      <c r="A608" s="10"/>
      <c r="B608" s="11"/>
      <c r="C608" s="12"/>
      <c r="D608" s="12"/>
      <c r="E608" s="13"/>
      <c r="F608" s="18" t="s">
        <v>21</v>
      </c>
      <c r="G608" s="18" t="s">
        <v>18</v>
      </c>
      <c r="H608" s="18" t="s">
        <v>22</v>
      </c>
      <c r="I608" s="18" t="s">
        <v>16</v>
      </c>
      <c r="J608" s="17"/>
    </row>
    <row r="609" customFormat="false" ht="60" hidden="false" customHeight="true" outlineLevel="0" collapsed="false">
      <c r="A609" s="10"/>
      <c r="B609" s="11"/>
      <c r="C609" s="12"/>
      <c r="D609" s="12"/>
      <c r="E609" s="13"/>
      <c r="F609" s="18" t="s">
        <v>24</v>
      </c>
      <c r="G609" s="18" t="s">
        <v>18</v>
      </c>
      <c r="H609" s="18" t="s">
        <v>25</v>
      </c>
      <c r="I609" s="18" t="s">
        <v>16</v>
      </c>
      <c r="J609" s="17"/>
    </row>
    <row r="610" customFormat="false" ht="60" hidden="false" customHeight="true" outlineLevel="0" collapsed="false">
      <c r="A610" s="10"/>
      <c r="B610" s="11"/>
      <c r="C610" s="12"/>
      <c r="D610" s="12"/>
      <c r="E610" s="13"/>
      <c r="F610" s="18" t="s">
        <v>26</v>
      </c>
      <c r="G610" s="18" t="s">
        <v>16</v>
      </c>
      <c r="H610" s="18"/>
      <c r="I610" s="19"/>
      <c r="J610" s="17"/>
    </row>
    <row r="611" customFormat="false" ht="60" hidden="false" customHeight="true" outlineLevel="0" collapsed="false">
      <c r="A611" s="10"/>
      <c r="B611" s="11"/>
      <c r="C611" s="12"/>
      <c r="D611" s="12"/>
      <c r="E611" s="13"/>
      <c r="F611" s="18" t="s">
        <v>27</v>
      </c>
      <c r="G611" s="18" t="s">
        <v>16</v>
      </c>
      <c r="H611" s="18"/>
      <c r="I611" s="19"/>
      <c r="J611" s="17"/>
    </row>
    <row r="612" customFormat="false" ht="60" hidden="false" customHeight="true" outlineLevel="0" collapsed="false">
      <c r="A612" s="10"/>
      <c r="B612" s="11"/>
      <c r="C612" s="12"/>
      <c r="D612" s="12"/>
      <c r="E612" s="13"/>
      <c r="F612" s="20" t="s">
        <v>28</v>
      </c>
      <c r="G612" s="25" t="str">
        <f aca="false">+Calcolo!B685</f>
        <v>Basso</v>
      </c>
      <c r="H612" s="20" t="s">
        <v>28</v>
      </c>
      <c r="I612" s="22" t="str">
        <f aca="false">+Calcolo!C685</f>
        <v>Basso</v>
      </c>
      <c r="J612" s="23" t="str">
        <f aca="false">+Calcolo!C687</f>
        <v>MINIMO</v>
      </c>
    </row>
    <row r="613" customFormat="false" ht="60" hidden="false" customHeight="true" outlineLevel="0" collapsed="false">
      <c r="A613" s="10" t="n">
        <v>76</v>
      </c>
      <c r="B613" s="11" t="s">
        <v>206</v>
      </c>
      <c r="C613" s="12" t="s">
        <v>180</v>
      </c>
      <c r="D613" s="12"/>
      <c r="E613" s="13" t="s">
        <v>207</v>
      </c>
      <c r="F613" s="14" t="s">
        <v>13</v>
      </c>
      <c r="G613" s="15"/>
      <c r="H613" s="14" t="s">
        <v>14</v>
      </c>
      <c r="I613" s="16"/>
      <c r="J613" s="17"/>
    </row>
    <row r="614" customFormat="false" ht="60" hidden="false" customHeight="true" outlineLevel="0" collapsed="false">
      <c r="A614" s="10"/>
      <c r="B614" s="11"/>
      <c r="C614" s="12"/>
      <c r="D614" s="12"/>
      <c r="E614" s="13"/>
      <c r="F614" s="18" t="s">
        <v>15</v>
      </c>
      <c r="G614" s="18" t="s">
        <v>18</v>
      </c>
      <c r="H614" s="18" t="s">
        <v>17</v>
      </c>
      <c r="I614" s="18" t="s">
        <v>31</v>
      </c>
      <c r="J614" s="17"/>
    </row>
    <row r="615" customFormat="false" ht="60" hidden="false" customHeight="true" outlineLevel="0" collapsed="false">
      <c r="A615" s="10"/>
      <c r="B615" s="11"/>
      <c r="C615" s="12"/>
      <c r="D615" s="12"/>
      <c r="E615" s="13"/>
      <c r="F615" s="18" t="s">
        <v>19</v>
      </c>
      <c r="G615" s="18" t="s">
        <v>18</v>
      </c>
      <c r="H615" s="18" t="s">
        <v>20</v>
      </c>
      <c r="I615" s="18" t="s">
        <v>16</v>
      </c>
      <c r="J615" s="17"/>
    </row>
    <row r="616" customFormat="false" ht="60" hidden="false" customHeight="true" outlineLevel="0" collapsed="false">
      <c r="A616" s="10"/>
      <c r="B616" s="11"/>
      <c r="C616" s="12"/>
      <c r="D616" s="12"/>
      <c r="E616" s="13"/>
      <c r="F616" s="18" t="s">
        <v>21</v>
      </c>
      <c r="G616" s="18" t="s">
        <v>18</v>
      </c>
      <c r="H616" s="18" t="s">
        <v>22</v>
      </c>
      <c r="I616" s="18" t="s">
        <v>16</v>
      </c>
      <c r="J616" s="17"/>
    </row>
    <row r="617" customFormat="false" ht="60" hidden="false" customHeight="true" outlineLevel="0" collapsed="false">
      <c r="A617" s="10"/>
      <c r="B617" s="11"/>
      <c r="C617" s="12"/>
      <c r="D617" s="12"/>
      <c r="E617" s="13"/>
      <c r="F617" s="18" t="s">
        <v>24</v>
      </c>
      <c r="G617" s="18" t="s">
        <v>18</v>
      </c>
      <c r="H617" s="18" t="s">
        <v>25</v>
      </c>
      <c r="I617" s="18" t="s">
        <v>18</v>
      </c>
      <c r="J617" s="17"/>
    </row>
    <row r="618" customFormat="false" ht="60" hidden="false" customHeight="true" outlineLevel="0" collapsed="false">
      <c r="A618" s="10"/>
      <c r="B618" s="11"/>
      <c r="C618" s="12"/>
      <c r="D618" s="12"/>
      <c r="E618" s="13"/>
      <c r="F618" s="18" t="s">
        <v>26</v>
      </c>
      <c r="G618" s="18" t="s">
        <v>16</v>
      </c>
      <c r="H618" s="18"/>
      <c r="I618" s="19"/>
      <c r="J618" s="17"/>
    </row>
    <row r="619" customFormat="false" ht="60" hidden="false" customHeight="true" outlineLevel="0" collapsed="false">
      <c r="A619" s="10"/>
      <c r="B619" s="11"/>
      <c r="C619" s="12"/>
      <c r="D619" s="12"/>
      <c r="E619" s="13"/>
      <c r="F619" s="18" t="s">
        <v>27</v>
      </c>
      <c r="G619" s="18" t="s">
        <v>16</v>
      </c>
      <c r="H619" s="18"/>
      <c r="I619" s="19"/>
      <c r="J619" s="17"/>
    </row>
    <row r="620" customFormat="false" ht="60" hidden="false" customHeight="true" outlineLevel="0" collapsed="false">
      <c r="A620" s="10"/>
      <c r="B620" s="11"/>
      <c r="C620" s="12"/>
      <c r="D620" s="12"/>
      <c r="E620" s="13"/>
      <c r="F620" s="20" t="s">
        <v>28</v>
      </c>
      <c r="G620" s="21" t="str">
        <f aca="false">+Calcolo!B694</f>
        <v>Medio</v>
      </c>
      <c r="H620" s="20" t="s">
        <v>28</v>
      </c>
      <c r="I620" s="22" t="str">
        <f aca="false">+Calcolo!C694</f>
        <v>Basso</v>
      </c>
      <c r="J620" s="23" t="str">
        <f aca="false">+Calcolo!C696</f>
        <v>BASSO</v>
      </c>
    </row>
    <row r="621" customFormat="false" ht="60" hidden="false" customHeight="true" outlineLevel="0" collapsed="false">
      <c r="A621" s="10" t="n">
        <v>77</v>
      </c>
      <c r="B621" s="11" t="s">
        <v>208</v>
      </c>
      <c r="C621" s="12" t="s">
        <v>180</v>
      </c>
      <c r="D621" s="12"/>
      <c r="E621" s="13" t="s">
        <v>205</v>
      </c>
      <c r="F621" s="14" t="s">
        <v>13</v>
      </c>
      <c r="G621" s="15"/>
      <c r="H621" s="14" t="s">
        <v>14</v>
      </c>
      <c r="I621" s="16"/>
      <c r="J621" s="17"/>
    </row>
    <row r="622" customFormat="false" ht="60" hidden="false" customHeight="true" outlineLevel="0" collapsed="false">
      <c r="A622" s="10"/>
      <c r="B622" s="11"/>
      <c r="C622" s="12"/>
      <c r="D622" s="12"/>
      <c r="E622" s="13"/>
      <c r="F622" s="18" t="s">
        <v>15</v>
      </c>
      <c r="G622" s="18" t="s">
        <v>18</v>
      </c>
      <c r="H622" s="18" t="s">
        <v>17</v>
      </c>
      <c r="I622" s="18" t="s">
        <v>18</v>
      </c>
      <c r="J622" s="17"/>
    </row>
    <row r="623" customFormat="false" ht="60" hidden="false" customHeight="true" outlineLevel="0" collapsed="false">
      <c r="A623" s="10"/>
      <c r="B623" s="11"/>
      <c r="C623" s="12"/>
      <c r="D623" s="12"/>
      <c r="E623" s="13"/>
      <c r="F623" s="18" t="s">
        <v>19</v>
      </c>
      <c r="G623" s="18" t="s">
        <v>16</v>
      </c>
      <c r="H623" s="18" t="s">
        <v>20</v>
      </c>
      <c r="I623" s="18" t="s">
        <v>16</v>
      </c>
      <c r="J623" s="17"/>
    </row>
    <row r="624" customFormat="false" ht="60" hidden="false" customHeight="true" outlineLevel="0" collapsed="false">
      <c r="A624" s="10"/>
      <c r="B624" s="11"/>
      <c r="C624" s="12"/>
      <c r="D624" s="12"/>
      <c r="E624" s="13"/>
      <c r="F624" s="18" t="s">
        <v>21</v>
      </c>
      <c r="G624" s="18" t="s">
        <v>18</v>
      </c>
      <c r="H624" s="18" t="s">
        <v>22</v>
      </c>
      <c r="I624" s="18" t="s">
        <v>16</v>
      </c>
      <c r="J624" s="17"/>
    </row>
    <row r="625" customFormat="false" ht="60" hidden="false" customHeight="true" outlineLevel="0" collapsed="false">
      <c r="A625" s="10"/>
      <c r="B625" s="11"/>
      <c r="C625" s="12"/>
      <c r="D625" s="12"/>
      <c r="E625" s="13"/>
      <c r="F625" s="18" t="s">
        <v>24</v>
      </c>
      <c r="G625" s="18" t="s">
        <v>18</v>
      </c>
      <c r="H625" s="18" t="s">
        <v>25</v>
      </c>
      <c r="I625" s="18" t="s">
        <v>16</v>
      </c>
      <c r="J625" s="17"/>
    </row>
    <row r="626" customFormat="false" ht="60" hidden="false" customHeight="true" outlineLevel="0" collapsed="false">
      <c r="A626" s="10"/>
      <c r="B626" s="11"/>
      <c r="C626" s="12"/>
      <c r="D626" s="12"/>
      <c r="E626" s="13"/>
      <c r="F626" s="18" t="s">
        <v>26</v>
      </c>
      <c r="G626" s="18" t="s">
        <v>16</v>
      </c>
      <c r="H626" s="18"/>
      <c r="I626" s="19"/>
      <c r="J626" s="17"/>
    </row>
    <row r="627" customFormat="false" ht="60" hidden="false" customHeight="true" outlineLevel="0" collapsed="false">
      <c r="A627" s="10"/>
      <c r="B627" s="11"/>
      <c r="C627" s="12"/>
      <c r="D627" s="12"/>
      <c r="E627" s="13"/>
      <c r="F627" s="18" t="s">
        <v>27</v>
      </c>
      <c r="G627" s="18" t="s">
        <v>16</v>
      </c>
      <c r="H627" s="18"/>
      <c r="I627" s="19"/>
      <c r="J627" s="17"/>
    </row>
    <row r="628" customFormat="false" ht="60" hidden="false" customHeight="true" outlineLevel="0" collapsed="false">
      <c r="A628" s="10"/>
      <c r="B628" s="11"/>
      <c r="C628" s="12"/>
      <c r="D628" s="12"/>
      <c r="E628" s="13"/>
      <c r="F628" s="20" t="s">
        <v>28</v>
      </c>
      <c r="G628" s="21" t="str">
        <f aca="false">+Calcolo!B703</f>
        <v>Medio</v>
      </c>
      <c r="H628" s="20" t="s">
        <v>28</v>
      </c>
      <c r="I628" s="22" t="str">
        <f aca="false">+Calcolo!C703</f>
        <v>Basso</v>
      </c>
      <c r="J628" s="23" t="str">
        <f aca="false">+Calcolo!C705</f>
        <v>BASSO</v>
      </c>
    </row>
    <row r="629" customFormat="false" ht="60" hidden="false" customHeight="true" outlineLevel="0" collapsed="false">
      <c r="A629" s="10" t="n">
        <v>78</v>
      </c>
      <c r="B629" s="11" t="s">
        <v>209</v>
      </c>
      <c r="C629" s="12" t="s">
        <v>180</v>
      </c>
      <c r="D629" s="12"/>
      <c r="E629" s="13" t="s">
        <v>205</v>
      </c>
      <c r="F629" s="14" t="s">
        <v>13</v>
      </c>
      <c r="G629" s="15"/>
      <c r="H629" s="14" t="s">
        <v>14</v>
      </c>
      <c r="I629" s="16"/>
      <c r="J629" s="17"/>
    </row>
    <row r="630" customFormat="false" ht="60" hidden="false" customHeight="true" outlineLevel="0" collapsed="false">
      <c r="A630" s="10"/>
      <c r="B630" s="11"/>
      <c r="C630" s="12"/>
      <c r="D630" s="12"/>
      <c r="E630" s="13"/>
      <c r="F630" s="18" t="s">
        <v>15</v>
      </c>
      <c r="G630" s="18" t="s">
        <v>18</v>
      </c>
      <c r="H630" s="18" t="s">
        <v>17</v>
      </c>
      <c r="I630" s="18" t="s">
        <v>16</v>
      </c>
      <c r="J630" s="17"/>
    </row>
    <row r="631" customFormat="false" ht="60" hidden="false" customHeight="true" outlineLevel="0" collapsed="false">
      <c r="A631" s="10"/>
      <c r="B631" s="11"/>
      <c r="C631" s="12"/>
      <c r="D631" s="12"/>
      <c r="E631" s="13"/>
      <c r="F631" s="18" t="s">
        <v>19</v>
      </c>
      <c r="G631" s="18" t="s">
        <v>31</v>
      </c>
      <c r="H631" s="18" t="s">
        <v>20</v>
      </c>
      <c r="I631" s="18" t="s">
        <v>16</v>
      </c>
      <c r="J631" s="17"/>
    </row>
    <row r="632" customFormat="false" ht="60" hidden="false" customHeight="true" outlineLevel="0" collapsed="false">
      <c r="A632" s="10"/>
      <c r="B632" s="11"/>
      <c r="C632" s="12"/>
      <c r="D632" s="12"/>
      <c r="E632" s="13"/>
      <c r="F632" s="18" t="s">
        <v>21</v>
      </c>
      <c r="G632" s="18" t="s">
        <v>18</v>
      </c>
      <c r="H632" s="18" t="s">
        <v>22</v>
      </c>
      <c r="I632" s="18" t="s">
        <v>16</v>
      </c>
      <c r="J632" s="17"/>
    </row>
    <row r="633" customFormat="false" ht="60" hidden="false" customHeight="true" outlineLevel="0" collapsed="false">
      <c r="A633" s="10"/>
      <c r="B633" s="11"/>
      <c r="C633" s="12"/>
      <c r="D633" s="12"/>
      <c r="E633" s="13"/>
      <c r="F633" s="18" t="s">
        <v>24</v>
      </c>
      <c r="G633" s="18" t="s">
        <v>16</v>
      </c>
      <c r="H633" s="18" t="s">
        <v>25</v>
      </c>
      <c r="I633" s="18" t="s">
        <v>16</v>
      </c>
      <c r="J633" s="17"/>
    </row>
    <row r="634" customFormat="false" ht="60" hidden="false" customHeight="true" outlineLevel="0" collapsed="false">
      <c r="A634" s="10"/>
      <c r="B634" s="11"/>
      <c r="C634" s="12"/>
      <c r="D634" s="12"/>
      <c r="E634" s="13"/>
      <c r="F634" s="18" t="s">
        <v>26</v>
      </c>
      <c r="G634" s="18" t="s">
        <v>16</v>
      </c>
      <c r="H634" s="18"/>
      <c r="I634" s="19"/>
      <c r="J634" s="17"/>
    </row>
    <row r="635" customFormat="false" ht="60" hidden="false" customHeight="true" outlineLevel="0" collapsed="false">
      <c r="A635" s="10"/>
      <c r="B635" s="11"/>
      <c r="C635" s="12"/>
      <c r="D635" s="12"/>
      <c r="E635" s="13"/>
      <c r="F635" s="18" t="s">
        <v>27</v>
      </c>
      <c r="G635" s="18" t="s">
        <v>16</v>
      </c>
      <c r="H635" s="18"/>
      <c r="I635" s="19"/>
      <c r="J635" s="17"/>
    </row>
    <row r="636" customFormat="false" ht="60" hidden="false" customHeight="true" outlineLevel="0" collapsed="false">
      <c r="A636" s="10"/>
      <c r="B636" s="11"/>
      <c r="C636" s="12"/>
      <c r="D636" s="12"/>
      <c r="E636" s="13"/>
      <c r="F636" s="20" t="s">
        <v>28</v>
      </c>
      <c r="G636" s="21" t="str">
        <f aca="false">+Calcolo!B712</f>
        <v>Basso</v>
      </c>
      <c r="H636" s="20" t="s">
        <v>28</v>
      </c>
      <c r="I636" s="22" t="str">
        <f aca="false">+Calcolo!C712</f>
        <v>Basso</v>
      </c>
      <c r="J636" s="23" t="str">
        <f aca="false">+Calcolo!C714</f>
        <v>MINIMO</v>
      </c>
    </row>
    <row r="637" customFormat="false" ht="60" hidden="false" customHeight="true" outlineLevel="0" collapsed="false">
      <c r="A637" s="10" t="n">
        <v>79</v>
      </c>
      <c r="B637" s="11" t="s">
        <v>210</v>
      </c>
      <c r="C637" s="12" t="s">
        <v>180</v>
      </c>
      <c r="D637" s="12"/>
      <c r="E637" s="13" t="s">
        <v>211</v>
      </c>
      <c r="F637" s="14" t="s">
        <v>13</v>
      </c>
      <c r="G637" s="15"/>
      <c r="H637" s="14" t="s">
        <v>14</v>
      </c>
      <c r="I637" s="16"/>
      <c r="J637" s="17"/>
    </row>
    <row r="638" customFormat="false" ht="60" hidden="false" customHeight="true" outlineLevel="0" collapsed="false">
      <c r="A638" s="10"/>
      <c r="B638" s="11"/>
      <c r="C638" s="12"/>
      <c r="D638" s="12"/>
      <c r="E638" s="13"/>
      <c r="F638" s="18" t="s">
        <v>15</v>
      </c>
      <c r="G638" s="18" t="s">
        <v>18</v>
      </c>
      <c r="H638" s="18" t="s">
        <v>17</v>
      </c>
      <c r="I638" s="18" t="s">
        <v>31</v>
      </c>
      <c r="J638" s="17"/>
    </row>
    <row r="639" customFormat="false" ht="60" hidden="false" customHeight="true" outlineLevel="0" collapsed="false">
      <c r="A639" s="10"/>
      <c r="B639" s="11"/>
      <c r="C639" s="12"/>
      <c r="D639" s="12"/>
      <c r="E639" s="13"/>
      <c r="F639" s="18" t="s">
        <v>19</v>
      </c>
      <c r="G639" s="18" t="s">
        <v>31</v>
      </c>
      <c r="H639" s="18" t="s">
        <v>20</v>
      </c>
      <c r="I639" s="18" t="s">
        <v>16</v>
      </c>
      <c r="J639" s="17"/>
    </row>
    <row r="640" customFormat="false" ht="60" hidden="false" customHeight="true" outlineLevel="0" collapsed="false">
      <c r="A640" s="10"/>
      <c r="B640" s="11"/>
      <c r="C640" s="12"/>
      <c r="D640" s="12"/>
      <c r="E640" s="13"/>
      <c r="F640" s="18" t="s">
        <v>21</v>
      </c>
      <c r="G640" s="18" t="s">
        <v>31</v>
      </c>
      <c r="H640" s="18" t="s">
        <v>22</v>
      </c>
      <c r="I640" s="18" t="s">
        <v>16</v>
      </c>
      <c r="J640" s="17"/>
    </row>
    <row r="641" customFormat="false" ht="60" hidden="false" customHeight="true" outlineLevel="0" collapsed="false">
      <c r="A641" s="10"/>
      <c r="B641" s="11"/>
      <c r="C641" s="12"/>
      <c r="D641" s="12"/>
      <c r="E641" s="13"/>
      <c r="F641" s="18" t="s">
        <v>24</v>
      </c>
      <c r="G641" s="18" t="s">
        <v>18</v>
      </c>
      <c r="H641" s="18" t="s">
        <v>25</v>
      </c>
      <c r="I641" s="18" t="s">
        <v>16</v>
      </c>
      <c r="J641" s="17"/>
    </row>
    <row r="642" customFormat="false" ht="60" hidden="false" customHeight="true" outlineLevel="0" collapsed="false">
      <c r="A642" s="10"/>
      <c r="B642" s="11"/>
      <c r="C642" s="12"/>
      <c r="D642" s="12"/>
      <c r="E642" s="13"/>
      <c r="F642" s="18" t="s">
        <v>26</v>
      </c>
      <c r="G642" s="18" t="s">
        <v>16</v>
      </c>
      <c r="H642" s="18"/>
      <c r="I642" s="19"/>
      <c r="J642" s="17"/>
    </row>
    <row r="643" customFormat="false" ht="60" hidden="false" customHeight="true" outlineLevel="0" collapsed="false">
      <c r="A643" s="10"/>
      <c r="B643" s="11"/>
      <c r="C643" s="12"/>
      <c r="D643" s="12"/>
      <c r="E643" s="13"/>
      <c r="F643" s="18" t="s">
        <v>27</v>
      </c>
      <c r="G643" s="18" t="s">
        <v>16</v>
      </c>
      <c r="H643" s="18"/>
      <c r="I643" s="19"/>
      <c r="J643" s="17"/>
    </row>
    <row r="644" customFormat="false" ht="60" hidden="false" customHeight="true" outlineLevel="0" collapsed="false">
      <c r="A644" s="10"/>
      <c r="B644" s="11"/>
      <c r="C644" s="12"/>
      <c r="D644" s="12"/>
      <c r="E644" s="13"/>
      <c r="F644" s="20" t="s">
        <v>28</v>
      </c>
      <c r="G644" s="21" t="str">
        <f aca="false">+Calcolo!B721</f>
        <v>Alto</v>
      </c>
      <c r="H644" s="20" t="s">
        <v>28</v>
      </c>
      <c r="I644" s="22" t="str">
        <f aca="false">+Calcolo!C721</f>
        <v>Basso</v>
      </c>
      <c r="J644" s="23" t="str">
        <f aca="false">+Calcolo!C723</f>
        <v>MEDIO</v>
      </c>
    </row>
    <row r="645" customFormat="false" ht="60" hidden="false" customHeight="true" outlineLevel="0" collapsed="false">
      <c r="A645" s="10" t="n">
        <v>80</v>
      </c>
      <c r="B645" s="11" t="s">
        <v>212</v>
      </c>
      <c r="C645" s="12" t="s">
        <v>180</v>
      </c>
      <c r="D645" s="12"/>
      <c r="E645" s="13" t="s">
        <v>211</v>
      </c>
      <c r="F645" s="14" t="s">
        <v>13</v>
      </c>
      <c r="G645" s="15"/>
      <c r="H645" s="14" t="s">
        <v>14</v>
      </c>
      <c r="I645" s="16"/>
      <c r="J645" s="17"/>
    </row>
    <row r="646" customFormat="false" ht="60" hidden="false" customHeight="true" outlineLevel="0" collapsed="false">
      <c r="A646" s="10"/>
      <c r="B646" s="11"/>
      <c r="C646" s="12"/>
      <c r="D646" s="12"/>
      <c r="E646" s="13"/>
      <c r="F646" s="18" t="s">
        <v>15</v>
      </c>
      <c r="G646" s="18" t="s">
        <v>18</v>
      </c>
      <c r="H646" s="18" t="s">
        <v>17</v>
      </c>
      <c r="I646" s="18" t="s">
        <v>16</v>
      </c>
      <c r="J646" s="17"/>
    </row>
    <row r="647" customFormat="false" ht="60" hidden="false" customHeight="true" outlineLevel="0" collapsed="false">
      <c r="A647" s="10"/>
      <c r="B647" s="11"/>
      <c r="C647" s="12"/>
      <c r="D647" s="12"/>
      <c r="E647" s="13"/>
      <c r="F647" s="18" t="s">
        <v>19</v>
      </c>
      <c r="G647" s="18" t="s">
        <v>18</v>
      </c>
      <c r="H647" s="18" t="s">
        <v>20</v>
      </c>
      <c r="I647" s="18" t="s">
        <v>16</v>
      </c>
      <c r="J647" s="17"/>
    </row>
    <row r="648" customFormat="false" ht="60" hidden="false" customHeight="true" outlineLevel="0" collapsed="false">
      <c r="A648" s="10"/>
      <c r="B648" s="11"/>
      <c r="C648" s="12"/>
      <c r="D648" s="12"/>
      <c r="E648" s="13"/>
      <c r="F648" s="18" t="s">
        <v>21</v>
      </c>
      <c r="G648" s="18" t="s">
        <v>18</v>
      </c>
      <c r="H648" s="18" t="s">
        <v>22</v>
      </c>
      <c r="I648" s="18" t="s">
        <v>16</v>
      </c>
      <c r="J648" s="17"/>
    </row>
    <row r="649" customFormat="false" ht="60" hidden="false" customHeight="true" outlineLevel="0" collapsed="false">
      <c r="A649" s="10"/>
      <c r="B649" s="11"/>
      <c r="C649" s="12"/>
      <c r="D649" s="12"/>
      <c r="E649" s="13"/>
      <c r="F649" s="18" t="s">
        <v>24</v>
      </c>
      <c r="G649" s="18" t="s">
        <v>16</v>
      </c>
      <c r="H649" s="18" t="s">
        <v>25</v>
      </c>
      <c r="I649" s="18" t="s">
        <v>16</v>
      </c>
      <c r="J649" s="17"/>
    </row>
    <row r="650" customFormat="false" ht="60" hidden="false" customHeight="true" outlineLevel="0" collapsed="false">
      <c r="A650" s="10"/>
      <c r="B650" s="11"/>
      <c r="C650" s="12"/>
      <c r="D650" s="12"/>
      <c r="E650" s="13"/>
      <c r="F650" s="18" t="s">
        <v>26</v>
      </c>
      <c r="G650" s="18" t="s">
        <v>16</v>
      </c>
      <c r="H650" s="18"/>
      <c r="I650" s="19"/>
      <c r="J650" s="17"/>
    </row>
    <row r="651" customFormat="false" ht="60" hidden="false" customHeight="true" outlineLevel="0" collapsed="false">
      <c r="A651" s="10"/>
      <c r="B651" s="11"/>
      <c r="C651" s="12"/>
      <c r="D651" s="12"/>
      <c r="E651" s="13"/>
      <c r="F651" s="18" t="s">
        <v>27</v>
      </c>
      <c r="G651" s="18" t="s">
        <v>16</v>
      </c>
      <c r="H651" s="18"/>
      <c r="I651" s="19"/>
      <c r="J651" s="17"/>
    </row>
    <row r="652" customFormat="false" ht="60" hidden="false" customHeight="true" outlineLevel="0" collapsed="false">
      <c r="A652" s="10"/>
      <c r="B652" s="11"/>
      <c r="C652" s="12"/>
      <c r="D652" s="12"/>
      <c r="E652" s="13"/>
      <c r="F652" s="20" t="s">
        <v>28</v>
      </c>
      <c r="G652" s="21" t="str">
        <f aca="false">+Calcolo!B730</f>
        <v>Medio</v>
      </c>
      <c r="H652" s="20" t="s">
        <v>28</v>
      </c>
      <c r="I652" s="22" t="str">
        <f aca="false">+Calcolo!C730</f>
        <v>Basso</v>
      </c>
      <c r="J652" s="23" t="str">
        <f aca="false">+Calcolo!C732</f>
        <v>BASSO</v>
      </c>
    </row>
    <row r="653" customFormat="false" ht="60" hidden="false" customHeight="true" outlineLevel="0" collapsed="false">
      <c r="A653" s="10" t="n">
        <v>81</v>
      </c>
      <c r="B653" s="11" t="s">
        <v>213</v>
      </c>
      <c r="C653" s="12" t="s">
        <v>180</v>
      </c>
      <c r="D653" s="12"/>
      <c r="E653" s="13" t="s">
        <v>214</v>
      </c>
      <c r="F653" s="14" t="s">
        <v>13</v>
      </c>
      <c r="G653" s="15"/>
      <c r="H653" s="14" t="s">
        <v>14</v>
      </c>
      <c r="I653" s="16"/>
      <c r="J653" s="17"/>
    </row>
    <row r="654" customFormat="false" ht="60" hidden="false" customHeight="true" outlineLevel="0" collapsed="false">
      <c r="A654" s="10"/>
      <c r="B654" s="11"/>
      <c r="C654" s="12"/>
      <c r="D654" s="12"/>
      <c r="E654" s="13"/>
      <c r="F654" s="18" t="s">
        <v>15</v>
      </c>
      <c r="G654" s="18" t="s">
        <v>18</v>
      </c>
      <c r="H654" s="18" t="s">
        <v>17</v>
      </c>
      <c r="I654" s="18" t="s">
        <v>18</v>
      </c>
      <c r="J654" s="17"/>
    </row>
    <row r="655" customFormat="false" ht="60" hidden="false" customHeight="true" outlineLevel="0" collapsed="false">
      <c r="A655" s="10"/>
      <c r="B655" s="11"/>
      <c r="C655" s="12"/>
      <c r="D655" s="12"/>
      <c r="E655" s="13"/>
      <c r="F655" s="18" t="s">
        <v>19</v>
      </c>
      <c r="G655" s="18" t="s">
        <v>18</v>
      </c>
      <c r="H655" s="18" t="s">
        <v>20</v>
      </c>
      <c r="I655" s="18" t="s">
        <v>16</v>
      </c>
      <c r="J655" s="17"/>
    </row>
    <row r="656" customFormat="false" ht="60" hidden="false" customHeight="true" outlineLevel="0" collapsed="false">
      <c r="A656" s="10"/>
      <c r="B656" s="11"/>
      <c r="C656" s="12"/>
      <c r="D656" s="12"/>
      <c r="E656" s="13"/>
      <c r="F656" s="18" t="s">
        <v>21</v>
      </c>
      <c r="G656" s="18" t="s">
        <v>16</v>
      </c>
      <c r="H656" s="18" t="s">
        <v>22</v>
      </c>
      <c r="I656" s="18" t="s">
        <v>16</v>
      </c>
      <c r="J656" s="17"/>
    </row>
    <row r="657" customFormat="false" ht="60" hidden="false" customHeight="true" outlineLevel="0" collapsed="false">
      <c r="A657" s="10"/>
      <c r="B657" s="11"/>
      <c r="C657" s="12"/>
      <c r="D657" s="12"/>
      <c r="E657" s="13"/>
      <c r="F657" s="18" t="s">
        <v>24</v>
      </c>
      <c r="G657" s="18" t="s">
        <v>18</v>
      </c>
      <c r="H657" s="18" t="s">
        <v>25</v>
      </c>
      <c r="I657" s="18" t="s">
        <v>16</v>
      </c>
      <c r="J657" s="17"/>
    </row>
    <row r="658" customFormat="false" ht="60" hidden="false" customHeight="true" outlineLevel="0" collapsed="false">
      <c r="A658" s="10"/>
      <c r="B658" s="11"/>
      <c r="C658" s="12"/>
      <c r="D658" s="12"/>
      <c r="E658" s="13"/>
      <c r="F658" s="18" t="s">
        <v>26</v>
      </c>
      <c r="G658" s="18" t="s">
        <v>16</v>
      </c>
      <c r="H658" s="18"/>
      <c r="I658" s="19"/>
      <c r="J658" s="17"/>
    </row>
    <row r="659" customFormat="false" ht="60" hidden="false" customHeight="true" outlineLevel="0" collapsed="false">
      <c r="A659" s="10"/>
      <c r="B659" s="11"/>
      <c r="C659" s="12"/>
      <c r="D659" s="12"/>
      <c r="E659" s="13"/>
      <c r="F659" s="18" t="s">
        <v>27</v>
      </c>
      <c r="G659" s="18" t="s">
        <v>16</v>
      </c>
      <c r="H659" s="18"/>
      <c r="I659" s="19"/>
      <c r="J659" s="17"/>
    </row>
    <row r="660" customFormat="false" ht="60" hidden="false" customHeight="true" outlineLevel="0" collapsed="false">
      <c r="A660" s="10"/>
      <c r="B660" s="11"/>
      <c r="C660" s="12"/>
      <c r="D660" s="12"/>
      <c r="E660" s="13"/>
      <c r="F660" s="20" t="s">
        <v>28</v>
      </c>
      <c r="G660" s="21" t="str">
        <f aca="false">+Calcolo!B739</f>
        <v>Medio</v>
      </c>
      <c r="H660" s="20" t="s">
        <v>28</v>
      </c>
      <c r="I660" s="22" t="str">
        <f aca="false">+Calcolo!C739</f>
        <v>Basso</v>
      </c>
      <c r="J660" s="23" t="str">
        <f aca="false">+Calcolo!C741</f>
        <v>BASSO</v>
      </c>
    </row>
    <row r="661" customFormat="false" ht="60" hidden="false" customHeight="true" outlineLevel="0" collapsed="false">
      <c r="A661" s="10" t="n">
        <v>82</v>
      </c>
      <c r="B661" s="11" t="s">
        <v>215</v>
      </c>
      <c r="C661" s="12" t="s">
        <v>180</v>
      </c>
      <c r="D661" s="12"/>
      <c r="E661" s="13" t="s">
        <v>205</v>
      </c>
      <c r="F661" s="14" t="s">
        <v>13</v>
      </c>
      <c r="G661" s="15"/>
      <c r="H661" s="14" t="s">
        <v>14</v>
      </c>
      <c r="I661" s="16"/>
      <c r="J661" s="17"/>
    </row>
    <row r="662" customFormat="false" ht="60" hidden="false" customHeight="true" outlineLevel="0" collapsed="false">
      <c r="A662" s="10"/>
      <c r="B662" s="11"/>
      <c r="C662" s="12"/>
      <c r="D662" s="12"/>
      <c r="E662" s="13"/>
      <c r="F662" s="18" t="s">
        <v>15</v>
      </c>
      <c r="G662" s="18" t="s">
        <v>16</v>
      </c>
      <c r="H662" s="18" t="s">
        <v>17</v>
      </c>
      <c r="I662" s="18" t="s">
        <v>18</v>
      </c>
      <c r="J662" s="17"/>
    </row>
    <row r="663" customFormat="false" ht="60" hidden="false" customHeight="true" outlineLevel="0" collapsed="false">
      <c r="A663" s="10"/>
      <c r="B663" s="11"/>
      <c r="C663" s="12"/>
      <c r="D663" s="12"/>
      <c r="E663" s="13"/>
      <c r="F663" s="18" t="s">
        <v>19</v>
      </c>
      <c r="G663" s="18" t="s">
        <v>16</v>
      </c>
      <c r="H663" s="18" t="s">
        <v>20</v>
      </c>
      <c r="I663" s="18" t="s">
        <v>16</v>
      </c>
      <c r="J663" s="17"/>
    </row>
    <row r="664" customFormat="false" ht="60" hidden="false" customHeight="true" outlineLevel="0" collapsed="false">
      <c r="A664" s="10"/>
      <c r="B664" s="11"/>
      <c r="C664" s="12"/>
      <c r="D664" s="12"/>
      <c r="E664" s="13"/>
      <c r="F664" s="18" t="s">
        <v>21</v>
      </c>
      <c r="G664" s="18" t="s">
        <v>16</v>
      </c>
      <c r="H664" s="18" t="s">
        <v>22</v>
      </c>
      <c r="I664" s="18" t="s">
        <v>16</v>
      </c>
      <c r="J664" s="17"/>
    </row>
    <row r="665" customFormat="false" ht="60" hidden="false" customHeight="true" outlineLevel="0" collapsed="false">
      <c r="A665" s="10"/>
      <c r="B665" s="11"/>
      <c r="C665" s="12"/>
      <c r="D665" s="12"/>
      <c r="E665" s="13"/>
      <c r="F665" s="18" t="s">
        <v>24</v>
      </c>
      <c r="G665" s="18" t="s">
        <v>16</v>
      </c>
      <c r="H665" s="18" t="s">
        <v>25</v>
      </c>
      <c r="I665" s="18" t="s">
        <v>16</v>
      </c>
      <c r="J665" s="17"/>
    </row>
    <row r="666" customFormat="false" ht="60" hidden="false" customHeight="true" outlineLevel="0" collapsed="false">
      <c r="A666" s="10"/>
      <c r="B666" s="11"/>
      <c r="C666" s="12"/>
      <c r="D666" s="12"/>
      <c r="E666" s="13"/>
      <c r="F666" s="18" t="s">
        <v>26</v>
      </c>
      <c r="G666" s="18" t="s">
        <v>16</v>
      </c>
      <c r="H666" s="18"/>
      <c r="I666" s="19"/>
      <c r="J666" s="17"/>
    </row>
    <row r="667" customFormat="false" ht="60" hidden="false" customHeight="true" outlineLevel="0" collapsed="false">
      <c r="A667" s="10"/>
      <c r="B667" s="11"/>
      <c r="C667" s="12"/>
      <c r="D667" s="12"/>
      <c r="E667" s="13"/>
      <c r="F667" s="18" t="s">
        <v>27</v>
      </c>
      <c r="G667" s="18" t="s">
        <v>16</v>
      </c>
      <c r="H667" s="18"/>
      <c r="I667" s="19"/>
      <c r="J667" s="17"/>
    </row>
    <row r="668" customFormat="false" ht="60" hidden="false" customHeight="true" outlineLevel="0" collapsed="false">
      <c r="A668" s="10"/>
      <c r="B668" s="11"/>
      <c r="C668" s="12"/>
      <c r="D668" s="12"/>
      <c r="E668" s="13"/>
      <c r="F668" s="20" t="s">
        <v>28</v>
      </c>
      <c r="G668" s="21" t="str">
        <f aca="false">+Calcolo!B748</f>
        <v>Basso</v>
      </c>
      <c r="H668" s="20" t="s">
        <v>28</v>
      </c>
      <c r="I668" s="22" t="str">
        <f aca="false">+Calcolo!C748</f>
        <v>Basso</v>
      </c>
      <c r="J668" s="23" t="str">
        <f aca="false">+Calcolo!C750</f>
        <v>MINIMO</v>
      </c>
    </row>
    <row r="669" customFormat="false" ht="60" hidden="false" customHeight="true" outlineLevel="0" collapsed="false">
      <c r="A669" s="10" t="n">
        <v>83</v>
      </c>
      <c r="B669" s="11" t="s">
        <v>216</v>
      </c>
      <c r="C669" s="12" t="s">
        <v>180</v>
      </c>
      <c r="D669" s="12"/>
      <c r="E669" s="13" t="s">
        <v>217</v>
      </c>
      <c r="F669" s="14" t="s">
        <v>13</v>
      </c>
      <c r="G669" s="15"/>
      <c r="H669" s="14" t="s">
        <v>14</v>
      </c>
      <c r="I669" s="16"/>
      <c r="J669" s="17"/>
    </row>
    <row r="670" customFormat="false" ht="60" hidden="false" customHeight="true" outlineLevel="0" collapsed="false">
      <c r="A670" s="10"/>
      <c r="B670" s="11"/>
      <c r="C670" s="12"/>
      <c r="D670" s="12"/>
      <c r="E670" s="13"/>
      <c r="F670" s="18" t="s">
        <v>15</v>
      </c>
      <c r="G670" s="18" t="s">
        <v>16</v>
      </c>
      <c r="H670" s="18" t="s">
        <v>17</v>
      </c>
      <c r="I670" s="18" t="s">
        <v>16</v>
      </c>
      <c r="J670" s="17"/>
    </row>
    <row r="671" customFormat="false" ht="60" hidden="false" customHeight="true" outlineLevel="0" collapsed="false">
      <c r="A671" s="10"/>
      <c r="B671" s="11"/>
      <c r="C671" s="12"/>
      <c r="D671" s="12"/>
      <c r="E671" s="13"/>
      <c r="F671" s="18" t="s">
        <v>19</v>
      </c>
      <c r="G671" s="18" t="s">
        <v>16</v>
      </c>
      <c r="H671" s="18" t="s">
        <v>20</v>
      </c>
      <c r="I671" s="18" t="s">
        <v>16</v>
      </c>
      <c r="J671" s="17"/>
    </row>
    <row r="672" customFormat="false" ht="60" hidden="false" customHeight="true" outlineLevel="0" collapsed="false">
      <c r="A672" s="10"/>
      <c r="B672" s="11"/>
      <c r="C672" s="12"/>
      <c r="D672" s="12"/>
      <c r="E672" s="13"/>
      <c r="F672" s="18" t="s">
        <v>21</v>
      </c>
      <c r="G672" s="18" t="s">
        <v>16</v>
      </c>
      <c r="H672" s="18" t="s">
        <v>22</v>
      </c>
      <c r="I672" s="18" t="s">
        <v>16</v>
      </c>
      <c r="J672" s="17"/>
    </row>
    <row r="673" customFormat="false" ht="60" hidden="false" customHeight="true" outlineLevel="0" collapsed="false">
      <c r="A673" s="10"/>
      <c r="B673" s="11"/>
      <c r="C673" s="12"/>
      <c r="D673" s="12"/>
      <c r="E673" s="13"/>
      <c r="F673" s="18" t="s">
        <v>24</v>
      </c>
      <c r="G673" s="18" t="s">
        <v>16</v>
      </c>
      <c r="H673" s="18" t="s">
        <v>25</v>
      </c>
      <c r="I673" s="18" t="s">
        <v>16</v>
      </c>
      <c r="J673" s="17"/>
    </row>
    <row r="674" customFormat="false" ht="60" hidden="false" customHeight="true" outlineLevel="0" collapsed="false">
      <c r="A674" s="10"/>
      <c r="B674" s="11"/>
      <c r="C674" s="12"/>
      <c r="D674" s="12"/>
      <c r="E674" s="13"/>
      <c r="F674" s="18" t="s">
        <v>26</v>
      </c>
      <c r="G674" s="18" t="s">
        <v>16</v>
      </c>
      <c r="H674" s="18"/>
      <c r="I674" s="19"/>
      <c r="J674" s="17"/>
    </row>
    <row r="675" customFormat="false" ht="60" hidden="false" customHeight="true" outlineLevel="0" collapsed="false">
      <c r="A675" s="10"/>
      <c r="B675" s="11"/>
      <c r="C675" s="12"/>
      <c r="D675" s="12"/>
      <c r="E675" s="13"/>
      <c r="F675" s="18" t="s">
        <v>27</v>
      </c>
      <c r="G675" s="18" t="s">
        <v>16</v>
      </c>
      <c r="H675" s="18"/>
      <c r="I675" s="19"/>
      <c r="J675" s="17"/>
    </row>
    <row r="676" customFormat="false" ht="60" hidden="false" customHeight="true" outlineLevel="0" collapsed="false">
      <c r="A676" s="10"/>
      <c r="B676" s="11"/>
      <c r="C676" s="12"/>
      <c r="D676" s="12"/>
      <c r="E676" s="13"/>
      <c r="F676" s="20" t="s">
        <v>28</v>
      </c>
      <c r="G676" s="21" t="str">
        <f aca="false">+Calcolo!B757</f>
        <v>Basso</v>
      </c>
      <c r="H676" s="20" t="s">
        <v>28</v>
      </c>
      <c r="I676" s="22" t="str">
        <f aca="false">+Calcolo!C757</f>
        <v>Basso</v>
      </c>
      <c r="J676" s="23" t="str">
        <f aca="false">+Calcolo!C759</f>
        <v>MINIMO</v>
      </c>
    </row>
    <row r="677" customFormat="false" ht="60" hidden="false" customHeight="true" outlineLevel="0" collapsed="false">
      <c r="A677" s="10" t="n">
        <v>84</v>
      </c>
      <c r="B677" s="11" t="s">
        <v>218</v>
      </c>
      <c r="C677" s="12" t="s">
        <v>180</v>
      </c>
      <c r="D677" s="12"/>
      <c r="E677" s="13" t="s">
        <v>219</v>
      </c>
      <c r="F677" s="14" t="s">
        <v>13</v>
      </c>
      <c r="G677" s="15"/>
      <c r="H677" s="14" t="s">
        <v>14</v>
      </c>
      <c r="I677" s="16"/>
      <c r="J677" s="17"/>
    </row>
    <row r="678" customFormat="false" ht="60" hidden="false" customHeight="true" outlineLevel="0" collapsed="false">
      <c r="A678" s="10"/>
      <c r="B678" s="11"/>
      <c r="C678" s="12"/>
      <c r="D678" s="12"/>
      <c r="E678" s="13"/>
      <c r="F678" s="18" t="s">
        <v>15</v>
      </c>
      <c r="G678" s="18" t="s">
        <v>16</v>
      </c>
      <c r="H678" s="18" t="s">
        <v>17</v>
      </c>
      <c r="I678" s="18" t="s">
        <v>31</v>
      </c>
      <c r="J678" s="17"/>
    </row>
    <row r="679" customFormat="false" ht="60" hidden="false" customHeight="true" outlineLevel="0" collapsed="false">
      <c r="A679" s="10"/>
      <c r="B679" s="11"/>
      <c r="C679" s="12"/>
      <c r="D679" s="12"/>
      <c r="E679" s="13"/>
      <c r="F679" s="18" t="s">
        <v>19</v>
      </c>
      <c r="G679" s="18" t="s">
        <v>16</v>
      </c>
      <c r="H679" s="18" t="s">
        <v>20</v>
      </c>
      <c r="I679" s="18" t="s">
        <v>16</v>
      </c>
      <c r="J679" s="17"/>
    </row>
    <row r="680" customFormat="false" ht="60" hidden="false" customHeight="true" outlineLevel="0" collapsed="false">
      <c r="A680" s="10"/>
      <c r="B680" s="11"/>
      <c r="C680" s="12"/>
      <c r="D680" s="12"/>
      <c r="E680" s="13"/>
      <c r="F680" s="18" t="s">
        <v>21</v>
      </c>
      <c r="G680" s="18" t="s">
        <v>31</v>
      </c>
      <c r="H680" s="18" t="s">
        <v>22</v>
      </c>
      <c r="I680" s="18" t="s">
        <v>16</v>
      </c>
      <c r="J680" s="17"/>
    </row>
    <row r="681" customFormat="false" ht="60" hidden="false" customHeight="true" outlineLevel="0" collapsed="false">
      <c r="A681" s="10"/>
      <c r="B681" s="11"/>
      <c r="C681" s="12"/>
      <c r="D681" s="12"/>
      <c r="E681" s="13"/>
      <c r="F681" s="18" t="s">
        <v>24</v>
      </c>
      <c r="G681" s="18" t="s">
        <v>18</v>
      </c>
      <c r="H681" s="18" t="s">
        <v>25</v>
      </c>
      <c r="I681" s="18" t="s">
        <v>18</v>
      </c>
      <c r="J681" s="17"/>
    </row>
    <row r="682" customFormat="false" ht="60" hidden="false" customHeight="true" outlineLevel="0" collapsed="false">
      <c r="A682" s="10"/>
      <c r="B682" s="11"/>
      <c r="C682" s="12"/>
      <c r="D682" s="12"/>
      <c r="E682" s="13"/>
      <c r="F682" s="18" t="s">
        <v>26</v>
      </c>
      <c r="G682" s="18" t="s">
        <v>16</v>
      </c>
      <c r="H682" s="18"/>
      <c r="I682" s="19"/>
      <c r="J682" s="17"/>
    </row>
    <row r="683" customFormat="false" ht="60" hidden="false" customHeight="true" outlineLevel="0" collapsed="false">
      <c r="A683" s="10"/>
      <c r="B683" s="11"/>
      <c r="C683" s="12"/>
      <c r="D683" s="12"/>
      <c r="E683" s="13"/>
      <c r="F683" s="18" t="s">
        <v>27</v>
      </c>
      <c r="G683" s="18" t="s">
        <v>16</v>
      </c>
      <c r="H683" s="18"/>
      <c r="I683" s="19"/>
      <c r="J683" s="17"/>
    </row>
    <row r="684" customFormat="false" ht="60" hidden="false" customHeight="true" outlineLevel="0" collapsed="false">
      <c r="A684" s="10"/>
      <c r="B684" s="11"/>
      <c r="C684" s="12"/>
      <c r="D684" s="12"/>
      <c r="E684" s="13"/>
      <c r="F684" s="20" t="s">
        <v>28</v>
      </c>
      <c r="G684" s="21" t="str">
        <f aca="false">+Calcolo!B766</f>
        <v>Basso</v>
      </c>
      <c r="H684" s="20" t="s">
        <v>28</v>
      </c>
      <c r="I684" s="22" t="str">
        <f aca="false">+Calcolo!C766</f>
        <v>Basso</v>
      </c>
      <c r="J684" s="23" t="str">
        <f aca="false">+Calcolo!C768</f>
        <v>MINIMO</v>
      </c>
    </row>
    <row r="685" customFormat="false" ht="60" hidden="false" customHeight="true" outlineLevel="0" collapsed="false">
      <c r="A685" s="10" t="n">
        <v>85</v>
      </c>
      <c r="B685" s="11" t="s">
        <v>220</v>
      </c>
      <c r="C685" s="12" t="s">
        <v>180</v>
      </c>
      <c r="D685" s="12"/>
      <c r="E685" s="13" t="s">
        <v>221</v>
      </c>
      <c r="F685" s="14" t="s">
        <v>13</v>
      </c>
      <c r="G685" s="15"/>
      <c r="H685" s="14" t="s">
        <v>14</v>
      </c>
      <c r="I685" s="16"/>
      <c r="J685" s="17"/>
    </row>
    <row r="686" customFormat="false" ht="60" hidden="false" customHeight="true" outlineLevel="0" collapsed="false">
      <c r="A686" s="10"/>
      <c r="B686" s="11"/>
      <c r="C686" s="12"/>
      <c r="D686" s="12"/>
      <c r="E686" s="13"/>
      <c r="F686" s="18" t="s">
        <v>15</v>
      </c>
      <c r="G686" s="18" t="s">
        <v>16</v>
      </c>
      <c r="H686" s="18" t="s">
        <v>17</v>
      </c>
      <c r="I686" s="18" t="s">
        <v>16</v>
      </c>
      <c r="J686" s="17"/>
    </row>
    <row r="687" customFormat="false" ht="60" hidden="false" customHeight="true" outlineLevel="0" collapsed="false">
      <c r="A687" s="10"/>
      <c r="B687" s="11"/>
      <c r="C687" s="12"/>
      <c r="D687" s="12"/>
      <c r="E687" s="13"/>
      <c r="F687" s="18" t="s">
        <v>19</v>
      </c>
      <c r="G687" s="18" t="s">
        <v>16</v>
      </c>
      <c r="H687" s="18" t="s">
        <v>20</v>
      </c>
      <c r="I687" s="18" t="s">
        <v>16</v>
      </c>
      <c r="J687" s="17"/>
    </row>
    <row r="688" customFormat="false" ht="60" hidden="false" customHeight="true" outlineLevel="0" collapsed="false">
      <c r="A688" s="10"/>
      <c r="B688" s="11"/>
      <c r="C688" s="12"/>
      <c r="D688" s="12"/>
      <c r="E688" s="13"/>
      <c r="F688" s="18" t="s">
        <v>21</v>
      </c>
      <c r="G688" s="18" t="s">
        <v>16</v>
      </c>
      <c r="H688" s="18" t="s">
        <v>22</v>
      </c>
      <c r="I688" s="18" t="s">
        <v>16</v>
      </c>
      <c r="J688" s="17"/>
    </row>
    <row r="689" customFormat="false" ht="60" hidden="false" customHeight="true" outlineLevel="0" collapsed="false">
      <c r="A689" s="10"/>
      <c r="B689" s="11"/>
      <c r="C689" s="12"/>
      <c r="D689" s="12"/>
      <c r="E689" s="13"/>
      <c r="F689" s="18" t="s">
        <v>24</v>
      </c>
      <c r="G689" s="18" t="s">
        <v>16</v>
      </c>
      <c r="H689" s="18" t="s">
        <v>25</v>
      </c>
      <c r="I689" s="18" t="s">
        <v>16</v>
      </c>
      <c r="J689" s="17"/>
    </row>
    <row r="690" customFormat="false" ht="60" hidden="false" customHeight="true" outlineLevel="0" collapsed="false">
      <c r="A690" s="10"/>
      <c r="B690" s="11"/>
      <c r="C690" s="12"/>
      <c r="D690" s="12"/>
      <c r="E690" s="13"/>
      <c r="F690" s="18" t="s">
        <v>26</v>
      </c>
      <c r="G690" s="18" t="s">
        <v>16</v>
      </c>
      <c r="H690" s="18"/>
      <c r="I690" s="19"/>
      <c r="J690" s="17"/>
    </row>
    <row r="691" customFormat="false" ht="60" hidden="false" customHeight="true" outlineLevel="0" collapsed="false">
      <c r="A691" s="10"/>
      <c r="B691" s="11"/>
      <c r="C691" s="12"/>
      <c r="D691" s="12"/>
      <c r="E691" s="13"/>
      <c r="F691" s="18" t="s">
        <v>27</v>
      </c>
      <c r="G691" s="18" t="s">
        <v>16</v>
      </c>
      <c r="H691" s="18"/>
      <c r="I691" s="19"/>
      <c r="J691" s="17"/>
    </row>
    <row r="692" customFormat="false" ht="60" hidden="false" customHeight="true" outlineLevel="0" collapsed="false">
      <c r="A692" s="10"/>
      <c r="B692" s="11"/>
      <c r="C692" s="12"/>
      <c r="D692" s="12"/>
      <c r="E692" s="13"/>
      <c r="F692" s="20" t="s">
        <v>28</v>
      </c>
      <c r="G692" s="21" t="str">
        <f aca="false">+Calcolo!B775</f>
        <v>Basso</v>
      </c>
      <c r="H692" s="20" t="s">
        <v>28</v>
      </c>
      <c r="I692" s="22" t="str">
        <f aca="false">+Calcolo!C775</f>
        <v>Basso</v>
      </c>
      <c r="J692" s="23" t="str">
        <f aca="false">+Calcolo!C777</f>
        <v>MINIMO</v>
      </c>
    </row>
    <row r="693" customFormat="false" ht="15" hidden="false" customHeight="false" outlineLevel="0" collapsed="false">
      <c r="A693" s="4" t="s">
        <v>222</v>
      </c>
      <c r="B693" s="4"/>
      <c r="C693" s="4"/>
      <c r="D693" s="4"/>
      <c r="E693" s="4"/>
      <c r="F693" s="4"/>
      <c r="G693" s="4"/>
      <c r="H693" s="4"/>
      <c r="I693" s="4"/>
      <c r="J693" s="4"/>
      <c r="K693" s="7"/>
      <c r="L693" s="7"/>
      <c r="M693" s="7"/>
      <c r="N693" s="7"/>
      <c r="O693" s="7"/>
      <c r="P693" s="7"/>
      <c r="Q693" s="7"/>
      <c r="R693" s="7"/>
      <c r="S693" s="7"/>
      <c r="T693" s="7"/>
      <c r="U693" s="7"/>
      <c r="V693" s="7"/>
      <c r="W693" s="7"/>
    </row>
    <row r="694" customFormat="false" ht="60" hidden="false" customHeight="true" outlineLevel="0" collapsed="false">
      <c r="A694" s="10" t="n">
        <v>86</v>
      </c>
      <c r="B694" s="11" t="s">
        <v>223</v>
      </c>
      <c r="C694" s="12" t="s">
        <v>224</v>
      </c>
      <c r="D694" s="12"/>
      <c r="E694" s="13" t="s">
        <v>225</v>
      </c>
      <c r="F694" s="14" t="s">
        <v>13</v>
      </c>
      <c r="G694" s="15"/>
      <c r="H694" s="14" t="s">
        <v>14</v>
      </c>
      <c r="I694" s="16"/>
      <c r="J694" s="17"/>
    </row>
    <row r="695" customFormat="false" ht="60" hidden="false" customHeight="true" outlineLevel="0" collapsed="false">
      <c r="A695" s="10"/>
      <c r="B695" s="11"/>
      <c r="C695" s="11"/>
      <c r="D695" s="12"/>
      <c r="E695" s="13"/>
      <c r="F695" s="18" t="s">
        <v>15</v>
      </c>
      <c r="G695" s="18" t="s">
        <v>18</v>
      </c>
      <c r="H695" s="18" t="s">
        <v>17</v>
      </c>
      <c r="I695" s="18" t="s">
        <v>16</v>
      </c>
      <c r="J695" s="17"/>
    </row>
    <row r="696" customFormat="false" ht="60" hidden="false" customHeight="true" outlineLevel="0" collapsed="false">
      <c r="A696" s="10"/>
      <c r="B696" s="11"/>
      <c r="C696" s="11"/>
      <c r="D696" s="12"/>
      <c r="E696" s="13"/>
      <c r="F696" s="18" t="s">
        <v>19</v>
      </c>
      <c r="G696" s="18" t="s">
        <v>16</v>
      </c>
      <c r="H696" s="18" t="s">
        <v>20</v>
      </c>
      <c r="I696" s="18" t="s">
        <v>16</v>
      </c>
      <c r="J696" s="17"/>
    </row>
    <row r="697" customFormat="false" ht="60" hidden="false" customHeight="true" outlineLevel="0" collapsed="false">
      <c r="A697" s="10"/>
      <c r="B697" s="11"/>
      <c r="C697" s="11"/>
      <c r="D697" s="12"/>
      <c r="E697" s="13"/>
      <c r="F697" s="18" t="s">
        <v>21</v>
      </c>
      <c r="G697" s="18" t="s">
        <v>16</v>
      </c>
      <c r="H697" s="18" t="s">
        <v>22</v>
      </c>
      <c r="I697" s="18" t="s">
        <v>16</v>
      </c>
      <c r="J697" s="17"/>
    </row>
    <row r="698" customFormat="false" ht="60" hidden="false" customHeight="true" outlineLevel="0" collapsed="false">
      <c r="A698" s="10"/>
      <c r="B698" s="11"/>
      <c r="C698" s="11"/>
      <c r="D698" s="12"/>
      <c r="E698" s="13"/>
      <c r="F698" s="18" t="s">
        <v>24</v>
      </c>
      <c r="G698" s="18" t="s">
        <v>16</v>
      </c>
      <c r="H698" s="18" t="s">
        <v>25</v>
      </c>
      <c r="I698" s="18" t="s">
        <v>16</v>
      </c>
      <c r="J698" s="17"/>
    </row>
    <row r="699" customFormat="false" ht="60" hidden="false" customHeight="true" outlineLevel="0" collapsed="false">
      <c r="A699" s="10"/>
      <c r="B699" s="11"/>
      <c r="C699" s="11"/>
      <c r="D699" s="12"/>
      <c r="E699" s="13"/>
      <c r="F699" s="18" t="s">
        <v>26</v>
      </c>
      <c r="G699" s="18" t="s">
        <v>16</v>
      </c>
      <c r="H699" s="18"/>
      <c r="I699" s="19"/>
      <c r="J699" s="17"/>
    </row>
    <row r="700" customFormat="false" ht="60" hidden="false" customHeight="true" outlineLevel="0" collapsed="false">
      <c r="A700" s="10"/>
      <c r="B700" s="11"/>
      <c r="C700" s="11"/>
      <c r="D700" s="12"/>
      <c r="E700" s="13"/>
      <c r="F700" s="18" t="s">
        <v>27</v>
      </c>
      <c r="G700" s="18" t="s">
        <v>16</v>
      </c>
      <c r="H700" s="18"/>
      <c r="I700" s="19"/>
      <c r="J700" s="17"/>
    </row>
    <row r="701" customFormat="false" ht="60" hidden="false" customHeight="true" outlineLevel="0" collapsed="false">
      <c r="A701" s="10"/>
      <c r="B701" s="11"/>
      <c r="C701" s="11"/>
      <c r="D701" s="12"/>
      <c r="E701" s="13"/>
      <c r="F701" s="20" t="s">
        <v>28</v>
      </c>
      <c r="G701" s="21" t="str">
        <f aca="false">+Calcolo!B785</f>
        <v>Basso</v>
      </c>
      <c r="H701" s="20" t="s">
        <v>28</v>
      </c>
      <c r="I701" s="22" t="str">
        <f aca="false">+Calcolo!C785</f>
        <v>Basso</v>
      </c>
      <c r="J701" s="23" t="str">
        <f aca="false">+Calcolo!C787</f>
        <v>MINIMO</v>
      </c>
    </row>
    <row r="702" customFormat="false" ht="60" hidden="false" customHeight="true" outlineLevel="0" collapsed="false">
      <c r="A702" s="10" t="n">
        <v>87</v>
      </c>
      <c r="B702" s="11" t="s">
        <v>226</v>
      </c>
      <c r="C702" s="12" t="s">
        <v>224</v>
      </c>
      <c r="D702" s="12"/>
      <c r="E702" s="13" t="s">
        <v>227</v>
      </c>
      <c r="F702" s="14" t="s">
        <v>13</v>
      </c>
      <c r="G702" s="15"/>
      <c r="H702" s="14" t="s">
        <v>14</v>
      </c>
      <c r="I702" s="16"/>
      <c r="J702" s="17"/>
    </row>
    <row r="703" customFormat="false" ht="60" hidden="false" customHeight="true" outlineLevel="0" collapsed="false">
      <c r="A703" s="10"/>
      <c r="B703" s="11"/>
      <c r="C703" s="12"/>
      <c r="D703" s="12"/>
      <c r="E703" s="13"/>
      <c r="F703" s="18" t="s">
        <v>15</v>
      </c>
      <c r="G703" s="18" t="s">
        <v>16</v>
      </c>
      <c r="H703" s="18" t="s">
        <v>17</v>
      </c>
      <c r="I703" s="18" t="s">
        <v>18</v>
      </c>
      <c r="J703" s="17"/>
    </row>
    <row r="704" customFormat="false" ht="60" hidden="false" customHeight="true" outlineLevel="0" collapsed="false">
      <c r="A704" s="10"/>
      <c r="B704" s="11"/>
      <c r="C704" s="12"/>
      <c r="D704" s="12"/>
      <c r="E704" s="13"/>
      <c r="F704" s="18" t="s">
        <v>19</v>
      </c>
      <c r="G704" s="18" t="s">
        <v>16</v>
      </c>
      <c r="H704" s="18" t="s">
        <v>20</v>
      </c>
      <c r="I704" s="18" t="s">
        <v>18</v>
      </c>
      <c r="J704" s="17"/>
    </row>
    <row r="705" customFormat="false" ht="60" hidden="false" customHeight="true" outlineLevel="0" collapsed="false">
      <c r="A705" s="10"/>
      <c r="B705" s="11"/>
      <c r="C705" s="12"/>
      <c r="D705" s="12"/>
      <c r="E705" s="13"/>
      <c r="F705" s="18" t="s">
        <v>21</v>
      </c>
      <c r="G705" s="18" t="s">
        <v>16</v>
      </c>
      <c r="H705" s="18" t="s">
        <v>22</v>
      </c>
      <c r="I705" s="18" t="s">
        <v>16</v>
      </c>
      <c r="J705" s="17"/>
    </row>
    <row r="706" customFormat="false" ht="60" hidden="false" customHeight="true" outlineLevel="0" collapsed="false">
      <c r="A706" s="10"/>
      <c r="B706" s="11"/>
      <c r="C706" s="12"/>
      <c r="D706" s="12"/>
      <c r="E706" s="13"/>
      <c r="F706" s="18" t="s">
        <v>24</v>
      </c>
      <c r="G706" s="18" t="s">
        <v>16</v>
      </c>
      <c r="H706" s="18" t="s">
        <v>25</v>
      </c>
      <c r="I706" s="18" t="s">
        <v>18</v>
      </c>
      <c r="J706" s="17"/>
    </row>
    <row r="707" customFormat="false" ht="60" hidden="false" customHeight="true" outlineLevel="0" collapsed="false">
      <c r="A707" s="10"/>
      <c r="B707" s="11"/>
      <c r="C707" s="12"/>
      <c r="D707" s="12"/>
      <c r="E707" s="13"/>
      <c r="F707" s="18" t="s">
        <v>26</v>
      </c>
      <c r="G707" s="18" t="s">
        <v>16</v>
      </c>
      <c r="H707" s="18"/>
      <c r="I707" s="19"/>
      <c r="J707" s="17"/>
    </row>
    <row r="708" customFormat="false" ht="60" hidden="false" customHeight="true" outlineLevel="0" collapsed="false">
      <c r="A708" s="10"/>
      <c r="B708" s="11"/>
      <c r="C708" s="12"/>
      <c r="D708" s="12"/>
      <c r="E708" s="13"/>
      <c r="F708" s="18" t="s">
        <v>27</v>
      </c>
      <c r="G708" s="18" t="s">
        <v>16</v>
      </c>
      <c r="H708" s="18"/>
      <c r="I708" s="19"/>
      <c r="J708" s="17"/>
    </row>
    <row r="709" customFormat="false" ht="60" hidden="false" customHeight="true" outlineLevel="0" collapsed="false">
      <c r="A709" s="10"/>
      <c r="B709" s="11"/>
      <c r="C709" s="12"/>
      <c r="D709" s="12"/>
      <c r="E709" s="13"/>
      <c r="F709" s="20" t="s">
        <v>28</v>
      </c>
      <c r="G709" s="21" t="str">
        <f aca="false">+Calcolo!B794</f>
        <v>Basso</v>
      </c>
      <c r="H709" s="20" t="s">
        <v>28</v>
      </c>
      <c r="I709" s="22" t="str">
        <f aca="false">+Calcolo!C794</f>
        <v>Medio</v>
      </c>
      <c r="J709" s="23" t="str">
        <f aca="false">+Calcolo!C796</f>
        <v>BASSO</v>
      </c>
    </row>
    <row r="710" customFormat="false" ht="60" hidden="false" customHeight="true" outlineLevel="0" collapsed="false">
      <c r="A710" s="10" t="n">
        <v>88</v>
      </c>
      <c r="B710" s="11" t="s">
        <v>228</v>
      </c>
      <c r="C710" s="12" t="s">
        <v>224</v>
      </c>
      <c r="D710" s="12"/>
      <c r="E710" s="13" t="s">
        <v>229</v>
      </c>
      <c r="F710" s="14" t="s">
        <v>13</v>
      </c>
      <c r="G710" s="15"/>
      <c r="H710" s="14" t="s">
        <v>14</v>
      </c>
      <c r="I710" s="16"/>
      <c r="J710" s="17"/>
    </row>
    <row r="711" customFormat="false" ht="60" hidden="false" customHeight="true" outlineLevel="0" collapsed="false">
      <c r="A711" s="10"/>
      <c r="B711" s="11"/>
      <c r="C711" s="12"/>
      <c r="D711" s="12"/>
      <c r="E711" s="13"/>
      <c r="F711" s="18" t="s">
        <v>15</v>
      </c>
      <c r="G711" s="18" t="s">
        <v>16</v>
      </c>
      <c r="H711" s="18" t="s">
        <v>17</v>
      </c>
      <c r="I711" s="18" t="s">
        <v>18</v>
      </c>
      <c r="J711" s="17"/>
    </row>
    <row r="712" customFormat="false" ht="60" hidden="false" customHeight="true" outlineLevel="0" collapsed="false">
      <c r="A712" s="10"/>
      <c r="B712" s="11"/>
      <c r="C712" s="12"/>
      <c r="D712" s="12"/>
      <c r="E712" s="13"/>
      <c r="F712" s="18" t="s">
        <v>19</v>
      </c>
      <c r="G712" s="18" t="s">
        <v>16</v>
      </c>
      <c r="H712" s="18" t="s">
        <v>20</v>
      </c>
      <c r="I712" s="18" t="s">
        <v>16</v>
      </c>
      <c r="J712" s="17"/>
    </row>
    <row r="713" customFormat="false" ht="60" hidden="false" customHeight="true" outlineLevel="0" collapsed="false">
      <c r="A713" s="10"/>
      <c r="B713" s="11"/>
      <c r="C713" s="12"/>
      <c r="D713" s="12"/>
      <c r="E713" s="13"/>
      <c r="F713" s="18" t="s">
        <v>21</v>
      </c>
      <c r="G713" s="18" t="s">
        <v>16</v>
      </c>
      <c r="H713" s="18" t="s">
        <v>22</v>
      </c>
      <c r="I713" s="18" t="s">
        <v>16</v>
      </c>
      <c r="J713" s="17"/>
    </row>
    <row r="714" customFormat="false" ht="60" hidden="false" customHeight="true" outlineLevel="0" collapsed="false">
      <c r="A714" s="10"/>
      <c r="B714" s="11"/>
      <c r="C714" s="12"/>
      <c r="D714" s="12"/>
      <c r="E714" s="13"/>
      <c r="F714" s="18" t="s">
        <v>24</v>
      </c>
      <c r="G714" s="18" t="s">
        <v>18</v>
      </c>
      <c r="H714" s="18" t="s">
        <v>25</v>
      </c>
      <c r="I714" s="18" t="s">
        <v>18</v>
      </c>
      <c r="J714" s="17"/>
    </row>
    <row r="715" customFormat="false" ht="60" hidden="false" customHeight="true" outlineLevel="0" collapsed="false">
      <c r="A715" s="10"/>
      <c r="B715" s="11"/>
      <c r="C715" s="12"/>
      <c r="D715" s="12"/>
      <c r="E715" s="13"/>
      <c r="F715" s="18" t="s">
        <v>26</v>
      </c>
      <c r="G715" s="18" t="s">
        <v>16</v>
      </c>
      <c r="H715" s="18"/>
      <c r="I715" s="19"/>
      <c r="J715" s="17"/>
    </row>
    <row r="716" customFormat="false" ht="60" hidden="false" customHeight="true" outlineLevel="0" collapsed="false">
      <c r="A716" s="10"/>
      <c r="B716" s="11"/>
      <c r="C716" s="12"/>
      <c r="D716" s="12"/>
      <c r="E716" s="13"/>
      <c r="F716" s="18" t="s">
        <v>27</v>
      </c>
      <c r="G716" s="18" t="s">
        <v>16</v>
      </c>
      <c r="H716" s="18"/>
      <c r="I716" s="19"/>
      <c r="J716" s="17"/>
    </row>
    <row r="717" customFormat="false" ht="60" hidden="false" customHeight="true" outlineLevel="0" collapsed="false">
      <c r="A717" s="10"/>
      <c r="B717" s="11"/>
      <c r="C717" s="12"/>
      <c r="D717" s="12"/>
      <c r="E717" s="13"/>
      <c r="F717" s="20" t="s">
        <v>28</v>
      </c>
      <c r="G717" s="21" t="str">
        <f aca="false">+Calcolo!B803</f>
        <v>Basso</v>
      </c>
      <c r="H717" s="20" t="s">
        <v>28</v>
      </c>
      <c r="I717" s="22" t="str">
        <f aca="false">+Calcolo!C803</f>
        <v>Medio</v>
      </c>
      <c r="J717" s="23" t="str">
        <f aca="false">+Calcolo!C805</f>
        <v>BASSO</v>
      </c>
    </row>
    <row r="718" customFormat="false" ht="60" hidden="false" customHeight="true" outlineLevel="0" collapsed="false">
      <c r="A718" s="10" t="n">
        <v>89</v>
      </c>
      <c r="B718" s="11" t="s">
        <v>230</v>
      </c>
      <c r="C718" s="12" t="s">
        <v>224</v>
      </c>
      <c r="D718" s="12"/>
      <c r="E718" s="13" t="s">
        <v>231</v>
      </c>
      <c r="F718" s="14" t="s">
        <v>13</v>
      </c>
      <c r="G718" s="15"/>
      <c r="H718" s="14" t="s">
        <v>14</v>
      </c>
      <c r="I718" s="16"/>
      <c r="J718" s="17"/>
    </row>
    <row r="719" customFormat="false" ht="60" hidden="false" customHeight="true" outlineLevel="0" collapsed="false">
      <c r="A719" s="10"/>
      <c r="B719" s="11"/>
      <c r="C719" s="12"/>
      <c r="D719" s="12"/>
      <c r="E719" s="13"/>
      <c r="F719" s="18" t="s">
        <v>15</v>
      </c>
      <c r="G719" s="18" t="s">
        <v>16</v>
      </c>
      <c r="H719" s="18" t="s">
        <v>17</v>
      </c>
      <c r="I719" s="18" t="s">
        <v>232</v>
      </c>
      <c r="J719" s="17"/>
    </row>
    <row r="720" customFormat="false" ht="60" hidden="false" customHeight="true" outlineLevel="0" collapsed="false">
      <c r="A720" s="10"/>
      <c r="B720" s="11"/>
      <c r="C720" s="12"/>
      <c r="D720" s="12"/>
      <c r="E720" s="13"/>
      <c r="F720" s="18" t="s">
        <v>19</v>
      </c>
      <c r="G720" s="18" t="s">
        <v>16</v>
      </c>
      <c r="H720" s="18" t="s">
        <v>20</v>
      </c>
      <c r="I720" s="18" t="s">
        <v>232</v>
      </c>
      <c r="J720" s="17"/>
    </row>
    <row r="721" customFormat="false" ht="60" hidden="false" customHeight="true" outlineLevel="0" collapsed="false">
      <c r="A721" s="10"/>
      <c r="B721" s="11"/>
      <c r="C721" s="12"/>
      <c r="D721" s="12"/>
      <c r="E721" s="13"/>
      <c r="F721" s="18" t="s">
        <v>21</v>
      </c>
      <c r="G721" s="18" t="s">
        <v>16</v>
      </c>
      <c r="H721" s="18" t="s">
        <v>22</v>
      </c>
      <c r="I721" s="18" t="s">
        <v>232</v>
      </c>
      <c r="J721" s="17"/>
    </row>
    <row r="722" customFormat="false" ht="60" hidden="false" customHeight="true" outlineLevel="0" collapsed="false">
      <c r="A722" s="10"/>
      <c r="B722" s="11"/>
      <c r="C722" s="12"/>
      <c r="D722" s="12"/>
      <c r="E722" s="13"/>
      <c r="F722" s="18" t="s">
        <v>24</v>
      </c>
      <c r="G722" s="18" t="s">
        <v>18</v>
      </c>
      <c r="H722" s="18" t="s">
        <v>25</v>
      </c>
      <c r="I722" s="18" t="s">
        <v>232</v>
      </c>
      <c r="J722" s="17"/>
    </row>
    <row r="723" customFormat="false" ht="60" hidden="false" customHeight="true" outlineLevel="0" collapsed="false">
      <c r="A723" s="10"/>
      <c r="B723" s="11"/>
      <c r="C723" s="12"/>
      <c r="D723" s="12"/>
      <c r="E723" s="13"/>
      <c r="F723" s="18" t="s">
        <v>26</v>
      </c>
      <c r="G723" s="18" t="s">
        <v>18</v>
      </c>
      <c r="H723" s="18"/>
      <c r="I723" s="19"/>
      <c r="J723" s="17"/>
    </row>
    <row r="724" customFormat="false" ht="60" hidden="false" customHeight="true" outlineLevel="0" collapsed="false">
      <c r="A724" s="10"/>
      <c r="B724" s="11"/>
      <c r="C724" s="12"/>
      <c r="D724" s="12"/>
      <c r="E724" s="13"/>
      <c r="F724" s="18" t="s">
        <v>27</v>
      </c>
      <c r="G724" s="18" t="s">
        <v>16</v>
      </c>
      <c r="H724" s="18"/>
      <c r="I724" s="19"/>
      <c r="J724" s="17"/>
    </row>
    <row r="725" customFormat="false" ht="60" hidden="false" customHeight="true" outlineLevel="0" collapsed="false">
      <c r="A725" s="10"/>
      <c r="B725" s="11"/>
      <c r="C725" s="12"/>
      <c r="D725" s="12"/>
      <c r="E725" s="13"/>
      <c r="F725" s="20" t="s">
        <v>28</v>
      </c>
      <c r="G725" s="21" t="str">
        <f aca="false">+Calcolo!B812</f>
        <v>Basso</v>
      </c>
      <c r="H725" s="20" t="s">
        <v>28</v>
      </c>
      <c r="I725" s="22" t="str">
        <f aca="false">+Calcolo!C812</f>
        <v>Basso</v>
      </c>
      <c r="J725" s="23" t="str">
        <f aca="false">+Calcolo!C814</f>
        <v>MINIMO</v>
      </c>
    </row>
  </sheetData>
  <sheetProtection sheet="true" objects="true" scenarios="true"/>
  <mergeCells count="550">
    <mergeCell ref="A1:J1"/>
    <mergeCell ref="A2:B2"/>
    <mergeCell ref="F2:I2"/>
    <mergeCell ref="J2:J3"/>
    <mergeCell ref="F3:G3"/>
    <mergeCell ref="H3:I3"/>
    <mergeCell ref="A4:A11"/>
    <mergeCell ref="B4:B11"/>
    <mergeCell ref="C4:C11"/>
    <mergeCell ref="D4:D11"/>
    <mergeCell ref="E4:E11"/>
    <mergeCell ref="J4:J10"/>
    <mergeCell ref="A12:A19"/>
    <mergeCell ref="B12:B19"/>
    <mergeCell ref="C12:C19"/>
    <mergeCell ref="D12:D19"/>
    <mergeCell ref="E12:E19"/>
    <mergeCell ref="J12:J18"/>
    <mergeCell ref="A20:A27"/>
    <mergeCell ref="B20:B27"/>
    <mergeCell ref="C20:C27"/>
    <mergeCell ref="D20:D27"/>
    <mergeCell ref="E20:E27"/>
    <mergeCell ref="J20:J26"/>
    <mergeCell ref="A28:A35"/>
    <mergeCell ref="B28:B35"/>
    <mergeCell ref="C28:C35"/>
    <mergeCell ref="D28:D35"/>
    <mergeCell ref="E28:E35"/>
    <mergeCell ref="J28:J34"/>
    <mergeCell ref="A36:J36"/>
    <mergeCell ref="A37:A44"/>
    <mergeCell ref="B37:B44"/>
    <mergeCell ref="C37:C44"/>
    <mergeCell ref="D37:D44"/>
    <mergeCell ref="E37:E44"/>
    <mergeCell ref="J37:J43"/>
    <mergeCell ref="A45:A52"/>
    <mergeCell ref="B45:B52"/>
    <mergeCell ref="C45:C52"/>
    <mergeCell ref="D45:D52"/>
    <mergeCell ref="E45:E52"/>
    <mergeCell ref="J45:J51"/>
    <mergeCell ref="A53:A60"/>
    <mergeCell ref="B53:B60"/>
    <mergeCell ref="C53:C60"/>
    <mergeCell ref="D53:D60"/>
    <mergeCell ref="E53:E60"/>
    <mergeCell ref="J53:J59"/>
    <mergeCell ref="A61:A68"/>
    <mergeCell ref="B61:B68"/>
    <mergeCell ref="C61:C68"/>
    <mergeCell ref="D61:D68"/>
    <mergeCell ref="E61:E68"/>
    <mergeCell ref="J61:J67"/>
    <mergeCell ref="A69:A76"/>
    <mergeCell ref="B69:B76"/>
    <mergeCell ref="C69:C76"/>
    <mergeCell ref="D69:D76"/>
    <mergeCell ref="E69:E76"/>
    <mergeCell ref="J69:J75"/>
    <mergeCell ref="A77:A84"/>
    <mergeCell ref="B77:B84"/>
    <mergeCell ref="C77:C84"/>
    <mergeCell ref="D77:D84"/>
    <mergeCell ref="E77:E84"/>
    <mergeCell ref="J77:J83"/>
    <mergeCell ref="A85:A92"/>
    <mergeCell ref="B85:B92"/>
    <mergeCell ref="C85:C92"/>
    <mergeCell ref="D85:D92"/>
    <mergeCell ref="E85:E92"/>
    <mergeCell ref="J85:J91"/>
    <mergeCell ref="A93:A100"/>
    <mergeCell ref="B93:B100"/>
    <mergeCell ref="C93:C100"/>
    <mergeCell ref="D93:D100"/>
    <mergeCell ref="E93:E100"/>
    <mergeCell ref="J93:J99"/>
    <mergeCell ref="A101:A108"/>
    <mergeCell ref="B101:B108"/>
    <mergeCell ref="C101:C108"/>
    <mergeCell ref="D101:D108"/>
    <mergeCell ref="E101:E108"/>
    <mergeCell ref="J101:J107"/>
    <mergeCell ref="A109:A116"/>
    <mergeCell ref="B109:B116"/>
    <mergeCell ref="C109:C116"/>
    <mergeCell ref="D109:D116"/>
    <mergeCell ref="E109:E116"/>
    <mergeCell ref="J109:J115"/>
    <mergeCell ref="A117:A124"/>
    <mergeCell ref="B117:B124"/>
    <mergeCell ref="C117:C124"/>
    <mergeCell ref="D117:D124"/>
    <mergeCell ref="E117:E124"/>
    <mergeCell ref="J117:J123"/>
    <mergeCell ref="A125:A132"/>
    <mergeCell ref="B125:B132"/>
    <mergeCell ref="C125:C132"/>
    <mergeCell ref="D125:D132"/>
    <mergeCell ref="E125:E132"/>
    <mergeCell ref="J125:J131"/>
    <mergeCell ref="A133:A140"/>
    <mergeCell ref="B133:B140"/>
    <mergeCell ref="C133:C140"/>
    <mergeCell ref="D133:D140"/>
    <mergeCell ref="E133:E140"/>
    <mergeCell ref="J133:J139"/>
    <mergeCell ref="A141:A148"/>
    <mergeCell ref="B141:B148"/>
    <mergeCell ref="C141:C148"/>
    <mergeCell ref="D141:D148"/>
    <mergeCell ref="E141:E148"/>
    <mergeCell ref="J141:J147"/>
    <mergeCell ref="A149:A156"/>
    <mergeCell ref="B149:B156"/>
    <mergeCell ref="C149:C156"/>
    <mergeCell ref="D149:D156"/>
    <mergeCell ref="E149:E156"/>
    <mergeCell ref="J149:J155"/>
    <mergeCell ref="A157:J157"/>
    <mergeCell ref="A158:A165"/>
    <mergeCell ref="B158:B165"/>
    <mergeCell ref="C158:C165"/>
    <mergeCell ref="D158:D165"/>
    <mergeCell ref="E158:E165"/>
    <mergeCell ref="J158:J164"/>
    <mergeCell ref="A166:A173"/>
    <mergeCell ref="B166:B173"/>
    <mergeCell ref="C166:C173"/>
    <mergeCell ref="D166:D173"/>
    <mergeCell ref="E166:E173"/>
    <mergeCell ref="J166:J172"/>
    <mergeCell ref="A174:A181"/>
    <mergeCell ref="B174:B181"/>
    <mergeCell ref="C174:C181"/>
    <mergeCell ref="D174:D181"/>
    <mergeCell ref="E174:E181"/>
    <mergeCell ref="J174:J180"/>
    <mergeCell ref="A182:J182"/>
    <mergeCell ref="A183:A190"/>
    <mergeCell ref="B183:B190"/>
    <mergeCell ref="C183:C190"/>
    <mergeCell ref="D183:D190"/>
    <mergeCell ref="E183:E190"/>
    <mergeCell ref="J183:J189"/>
    <mergeCell ref="A191:A198"/>
    <mergeCell ref="B191:B198"/>
    <mergeCell ref="C191:C198"/>
    <mergeCell ref="D191:D198"/>
    <mergeCell ref="E191:E198"/>
    <mergeCell ref="J191:J197"/>
    <mergeCell ref="A199:J199"/>
    <mergeCell ref="A200:A207"/>
    <mergeCell ref="B200:B207"/>
    <mergeCell ref="C200:C207"/>
    <mergeCell ref="D200:D207"/>
    <mergeCell ref="E200:E207"/>
    <mergeCell ref="J200:J206"/>
    <mergeCell ref="A208:A215"/>
    <mergeCell ref="B208:B215"/>
    <mergeCell ref="C208:C215"/>
    <mergeCell ref="D208:D215"/>
    <mergeCell ref="E208:E215"/>
    <mergeCell ref="J208:J214"/>
    <mergeCell ref="A216:A223"/>
    <mergeCell ref="B216:B223"/>
    <mergeCell ref="C216:C223"/>
    <mergeCell ref="D216:D223"/>
    <mergeCell ref="E216:E223"/>
    <mergeCell ref="J216:J222"/>
    <mergeCell ref="A224:A231"/>
    <mergeCell ref="B224:B231"/>
    <mergeCell ref="C224:C231"/>
    <mergeCell ref="D224:D231"/>
    <mergeCell ref="E224:E231"/>
    <mergeCell ref="J224:J230"/>
    <mergeCell ref="A232:A239"/>
    <mergeCell ref="B232:B239"/>
    <mergeCell ref="C232:C239"/>
    <mergeCell ref="D232:D239"/>
    <mergeCell ref="E232:E239"/>
    <mergeCell ref="J232:J238"/>
    <mergeCell ref="A240:A247"/>
    <mergeCell ref="B240:B247"/>
    <mergeCell ref="C240:C247"/>
    <mergeCell ref="D240:D247"/>
    <mergeCell ref="E240:E247"/>
    <mergeCell ref="J240:J246"/>
    <mergeCell ref="A248:A255"/>
    <mergeCell ref="B248:B255"/>
    <mergeCell ref="C248:C255"/>
    <mergeCell ref="D248:D255"/>
    <mergeCell ref="E248:E255"/>
    <mergeCell ref="J248:J254"/>
    <mergeCell ref="A256:A263"/>
    <mergeCell ref="B256:B263"/>
    <mergeCell ref="C256:C263"/>
    <mergeCell ref="D256:D263"/>
    <mergeCell ref="E256:E263"/>
    <mergeCell ref="J256:J262"/>
    <mergeCell ref="A264:A271"/>
    <mergeCell ref="B264:B271"/>
    <mergeCell ref="C264:C271"/>
    <mergeCell ref="D264:D271"/>
    <mergeCell ref="E264:E271"/>
    <mergeCell ref="J264:J270"/>
    <mergeCell ref="A272:A279"/>
    <mergeCell ref="B272:B279"/>
    <mergeCell ref="C272:C279"/>
    <mergeCell ref="D272:D279"/>
    <mergeCell ref="E272:E279"/>
    <mergeCell ref="J272:J278"/>
    <mergeCell ref="A280:A287"/>
    <mergeCell ref="B280:B287"/>
    <mergeCell ref="C280:C287"/>
    <mergeCell ref="D280:D287"/>
    <mergeCell ref="E280:E287"/>
    <mergeCell ref="J280:J286"/>
    <mergeCell ref="A288:J288"/>
    <mergeCell ref="A289:A296"/>
    <mergeCell ref="B289:B296"/>
    <mergeCell ref="C289:C296"/>
    <mergeCell ref="D289:D296"/>
    <mergeCell ref="E289:E296"/>
    <mergeCell ref="J289:J295"/>
    <mergeCell ref="A297:A304"/>
    <mergeCell ref="B297:B304"/>
    <mergeCell ref="C297:C304"/>
    <mergeCell ref="D297:D304"/>
    <mergeCell ref="E297:E304"/>
    <mergeCell ref="J297:J303"/>
    <mergeCell ref="A305:A312"/>
    <mergeCell ref="B305:B312"/>
    <mergeCell ref="C305:C312"/>
    <mergeCell ref="D305:D312"/>
    <mergeCell ref="E305:E312"/>
    <mergeCell ref="J305:J311"/>
    <mergeCell ref="A313:A320"/>
    <mergeCell ref="B313:B320"/>
    <mergeCell ref="C313:C320"/>
    <mergeCell ref="D313:D320"/>
    <mergeCell ref="E313:E320"/>
    <mergeCell ref="J313:J319"/>
    <mergeCell ref="A321:A328"/>
    <mergeCell ref="B321:B328"/>
    <mergeCell ref="C321:C328"/>
    <mergeCell ref="D321:D328"/>
    <mergeCell ref="E321:E328"/>
    <mergeCell ref="J321:J327"/>
    <mergeCell ref="A329:A336"/>
    <mergeCell ref="B329:B336"/>
    <mergeCell ref="C329:C336"/>
    <mergeCell ref="D329:D336"/>
    <mergeCell ref="E329:E336"/>
    <mergeCell ref="J329:J335"/>
    <mergeCell ref="A337:J337"/>
    <mergeCell ref="A338:A345"/>
    <mergeCell ref="B338:B345"/>
    <mergeCell ref="C338:C345"/>
    <mergeCell ref="D338:D345"/>
    <mergeCell ref="E338:E345"/>
    <mergeCell ref="J338:J344"/>
    <mergeCell ref="A346:A353"/>
    <mergeCell ref="B346:B353"/>
    <mergeCell ref="C346:C353"/>
    <mergeCell ref="D346:D353"/>
    <mergeCell ref="E346:E353"/>
    <mergeCell ref="J346:J352"/>
    <mergeCell ref="A354:A361"/>
    <mergeCell ref="B354:B361"/>
    <mergeCell ref="C354:C361"/>
    <mergeCell ref="D354:D361"/>
    <mergeCell ref="E354:E361"/>
    <mergeCell ref="J354:J360"/>
    <mergeCell ref="A362:A369"/>
    <mergeCell ref="B362:B369"/>
    <mergeCell ref="C362:C369"/>
    <mergeCell ref="D362:D369"/>
    <mergeCell ref="E362:E369"/>
    <mergeCell ref="J362:J368"/>
    <mergeCell ref="A370:J370"/>
    <mergeCell ref="A371:A378"/>
    <mergeCell ref="B371:B378"/>
    <mergeCell ref="C371:C378"/>
    <mergeCell ref="D371:D378"/>
    <mergeCell ref="E371:E378"/>
    <mergeCell ref="J371:J377"/>
    <mergeCell ref="A379:A386"/>
    <mergeCell ref="B379:B386"/>
    <mergeCell ref="C379:C386"/>
    <mergeCell ref="D379:D386"/>
    <mergeCell ref="E379:E386"/>
    <mergeCell ref="J379:J385"/>
    <mergeCell ref="A387:J387"/>
    <mergeCell ref="A388:A395"/>
    <mergeCell ref="B388:B395"/>
    <mergeCell ref="C388:C395"/>
    <mergeCell ref="D388:D395"/>
    <mergeCell ref="E388:E395"/>
    <mergeCell ref="J388:J394"/>
    <mergeCell ref="A396:A403"/>
    <mergeCell ref="B396:B403"/>
    <mergeCell ref="C396:C403"/>
    <mergeCell ref="D396:D403"/>
    <mergeCell ref="E396:E403"/>
    <mergeCell ref="J396:J402"/>
    <mergeCell ref="A404:A411"/>
    <mergeCell ref="B404:B411"/>
    <mergeCell ref="C404:C411"/>
    <mergeCell ref="D404:D411"/>
    <mergeCell ref="E404:E411"/>
    <mergeCell ref="J404:J410"/>
    <mergeCell ref="A412:A419"/>
    <mergeCell ref="B412:B419"/>
    <mergeCell ref="C412:C419"/>
    <mergeCell ref="D412:D419"/>
    <mergeCell ref="E412:E419"/>
    <mergeCell ref="J412:J418"/>
    <mergeCell ref="A420:A427"/>
    <mergeCell ref="B420:B427"/>
    <mergeCell ref="C420:C427"/>
    <mergeCell ref="D420:D427"/>
    <mergeCell ref="E420:E427"/>
    <mergeCell ref="J420:J426"/>
    <mergeCell ref="A428:A435"/>
    <mergeCell ref="B428:B435"/>
    <mergeCell ref="C428:C435"/>
    <mergeCell ref="D428:D435"/>
    <mergeCell ref="E428:E435"/>
    <mergeCell ref="J428:J434"/>
    <mergeCell ref="A436:A443"/>
    <mergeCell ref="B436:B443"/>
    <mergeCell ref="C436:C443"/>
    <mergeCell ref="D436:D443"/>
    <mergeCell ref="E436:E443"/>
    <mergeCell ref="J436:J442"/>
    <mergeCell ref="A444:A451"/>
    <mergeCell ref="B444:B451"/>
    <mergeCell ref="C444:C451"/>
    <mergeCell ref="D444:D451"/>
    <mergeCell ref="E444:E451"/>
    <mergeCell ref="J444:J450"/>
    <mergeCell ref="A452:A459"/>
    <mergeCell ref="B452:B459"/>
    <mergeCell ref="C452:C459"/>
    <mergeCell ref="D452:D459"/>
    <mergeCell ref="E452:E459"/>
    <mergeCell ref="J452:J458"/>
    <mergeCell ref="A460:A467"/>
    <mergeCell ref="B460:B467"/>
    <mergeCell ref="C460:C467"/>
    <mergeCell ref="D460:D467"/>
    <mergeCell ref="E460:E467"/>
    <mergeCell ref="J460:J466"/>
    <mergeCell ref="A468:A475"/>
    <mergeCell ref="B468:B475"/>
    <mergeCell ref="C468:C475"/>
    <mergeCell ref="D468:D475"/>
    <mergeCell ref="E468:E475"/>
    <mergeCell ref="J468:J474"/>
    <mergeCell ref="A476:A483"/>
    <mergeCell ref="B476:B483"/>
    <mergeCell ref="C476:C483"/>
    <mergeCell ref="D476:D483"/>
    <mergeCell ref="E476:E483"/>
    <mergeCell ref="J476:J482"/>
    <mergeCell ref="A484:A491"/>
    <mergeCell ref="B484:B491"/>
    <mergeCell ref="C484:C491"/>
    <mergeCell ref="D484:D491"/>
    <mergeCell ref="E484:E491"/>
    <mergeCell ref="J484:J490"/>
    <mergeCell ref="A492:A499"/>
    <mergeCell ref="B492:B499"/>
    <mergeCell ref="C492:C499"/>
    <mergeCell ref="D492:D499"/>
    <mergeCell ref="E492:E499"/>
    <mergeCell ref="J492:J498"/>
    <mergeCell ref="A500:A507"/>
    <mergeCell ref="B500:B507"/>
    <mergeCell ref="C500:C507"/>
    <mergeCell ref="D500:D507"/>
    <mergeCell ref="E500:E507"/>
    <mergeCell ref="J500:J506"/>
    <mergeCell ref="A508:J508"/>
    <mergeCell ref="A509:A516"/>
    <mergeCell ref="B509:B516"/>
    <mergeCell ref="C509:C516"/>
    <mergeCell ref="D509:D516"/>
    <mergeCell ref="E509:E516"/>
    <mergeCell ref="J509:J515"/>
    <mergeCell ref="A517:A524"/>
    <mergeCell ref="B517:B524"/>
    <mergeCell ref="C517:C524"/>
    <mergeCell ref="D517:D524"/>
    <mergeCell ref="E517:E524"/>
    <mergeCell ref="J517:J523"/>
    <mergeCell ref="A525:A532"/>
    <mergeCell ref="B525:B532"/>
    <mergeCell ref="C525:C532"/>
    <mergeCell ref="D525:D532"/>
    <mergeCell ref="E525:E532"/>
    <mergeCell ref="J525:J531"/>
    <mergeCell ref="A533:A540"/>
    <mergeCell ref="B533:B540"/>
    <mergeCell ref="C533:C540"/>
    <mergeCell ref="D533:D540"/>
    <mergeCell ref="E533:E540"/>
    <mergeCell ref="J533:J539"/>
    <mergeCell ref="A541:A548"/>
    <mergeCell ref="B541:B548"/>
    <mergeCell ref="C541:C548"/>
    <mergeCell ref="D541:D548"/>
    <mergeCell ref="E541:E548"/>
    <mergeCell ref="J541:J547"/>
    <mergeCell ref="A549:A556"/>
    <mergeCell ref="B549:B556"/>
    <mergeCell ref="C549:C556"/>
    <mergeCell ref="D549:D556"/>
    <mergeCell ref="E549:E556"/>
    <mergeCell ref="J549:J555"/>
    <mergeCell ref="A557:A564"/>
    <mergeCell ref="B557:B564"/>
    <mergeCell ref="C557:C564"/>
    <mergeCell ref="D557:D564"/>
    <mergeCell ref="E557:E564"/>
    <mergeCell ref="J557:J563"/>
    <mergeCell ref="A565:A572"/>
    <mergeCell ref="B565:B572"/>
    <mergeCell ref="C565:C572"/>
    <mergeCell ref="D565:D572"/>
    <mergeCell ref="E565:E572"/>
    <mergeCell ref="J565:J571"/>
    <mergeCell ref="A573:A580"/>
    <mergeCell ref="B573:B580"/>
    <mergeCell ref="C573:C580"/>
    <mergeCell ref="D573:D580"/>
    <mergeCell ref="E573:E580"/>
    <mergeCell ref="J573:J579"/>
    <mergeCell ref="A581:A588"/>
    <mergeCell ref="B581:B588"/>
    <mergeCell ref="C581:C588"/>
    <mergeCell ref="D581:D588"/>
    <mergeCell ref="E581:E588"/>
    <mergeCell ref="J581:J587"/>
    <mergeCell ref="A589:A596"/>
    <mergeCell ref="B589:B596"/>
    <mergeCell ref="C589:C596"/>
    <mergeCell ref="D589:D596"/>
    <mergeCell ref="E589:E596"/>
    <mergeCell ref="J589:J595"/>
    <mergeCell ref="A597:A604"/>
    <mergeCell ref="B597:B604"/>
    <mergeCell ref="C597:C604"/>
    <mergeCell ref="D597:D604"/>
    <mergeCell ref="E597:E604"/>
    <mergeCell ref="J597:J603"/>
    <mergeCell ref="A605:A612"/>
    <mergeCell ref="B605:B612"/>
    <mergeCell ref="C605:C612"/>
    <mergeCell ref="D605:D612"/>
    <mergeCell ref="E605:E612"/>
    <mergeCell ref="J605:J611"/>
    <mergeCell ref="A613:A620"/>
    <mergeCell ref="B613:B620"/>
    <mergeCell ref="C613:C620"/>
    <mergeCell ref="D613:D620"/>
    <mergeCell ref="E613:E620"/>
    <mergeCell ref="J613:J619"/>
    <mergeCell ref="A621:A628"/>
    <mergeCell ref="B621:B628"/>
    <mergeCell ref="C621:C628"/>
    <mergeCell ref="D621:D628"/>
    <mergeCell ref="E621:E628"/>
    <mergeCell ref="J621:J627"/>
    <mergeCell ref="A629:A636"/>
    <mergeCell ref="B629:B636"/>
    <mergeCell ref="C629:C636"/>
    <mergeCell ref="D629:D636"/>
    <mergeCell ref="E629:E636"/>
    <mergeCell ref="J629:J635"/>
    <mergeCell ref="A637:A644"/>
    <mergeCell ref="B637:B644"/>
    <mergeCell ref="C637:C644"/>
    <mergeCell ref="D637:D644"/>
    <mergeCell ref="E637:E644"/>
    <mergeCell ref="J637:J643"/>
    <mergeCell ref="A645:A652"/>
    <mergeCell ref="B645:B652"/>
    <mergeCell ref="C645:C652"/>
    <mergeCell ref="D645:D652"/>
    <mergeCell ref="E645:E652"/>
    <mergeCell ref="J645:J651"/>
    <mergeCell ref="A653:A660"/>
    <mergeCell ref="B653:B660"/>
    <mergeCell ref="C653:C660"/>
    <mergeCell ref="D653:D660"/>
    <mergeCell ref="E653:E660"/>
    <mergeCell ref="J653:J659"/>
    <mergeCell ref="A661:A668"/>
    <mergeCell ref="B661:B668"/>
    <mergeCell ref="C661:C668"/>
    <mergeCell ref="D661:D668"/>
    <mergeCell ref="E661:E668"/>
    <mergeCell ref="J661:J667"/>
    <mergeCell ref="A669:A676"/>
    <mergeCell ref="B669:B676"/>
    <mergeCell ref="C669:C676"/>
    <mergeCell ref="D669:D676"/>
    <mergeCell ref="E669:E676"/>
    <mergeCell ref="J669:J675"/>
    <mergeCell ref="A677:A684"/>
    <mergeCell ref="B677:B684"/>
    <mergeCell ref="C677:C684"/>
    <mergeCell ref="D677:D684"/>
    <mergeCell ref="E677:E684"/>
    <mergeCell ref="J677:J683"/>
    <mergeCell ref="A685:A692"/>
    <mergeCell ref="B685:B692"/>
    <mergeCell ref="C685:C692"/>
    <mergeCell ref="D685:D692"/>
    <mergeCell ref="E685:E692"/>
    <mergeCell ref="J685:J691"/>
    <mergeCell ref="A693:J693"/>
    <mergeCell ref="A694:A701"/>
    <mergeCell ref="B694:B701"/>
    <mergeCell ref="C694:C701"/>
    <mergeCell ref="D694:D701"/>
    <mergeCell ref="E694:E701"/>
    <mergeCell ref="J694:J700"/>
    <mergeCell ref="A702:A709"/>
    <mergeCell ref="B702:B709"/>
    <mergeCell ref="C702:C709"/>
    <mergeCell ref="D702:D709"/>
    <mergeCell ref="E702:E709"/>
    <mergeCell ref="J702:J708"/>
    <mergeCell ref="A710:A717"/>
    <mergeCell ref="B710:B717"/>
    <mergeCell ref="C710:C717"/>
    <mergeCell ref="D710:D717"/>
    <mergeCell ref="E710:E717"/>
    <mergeCell ref="J710:J716"/>
    <mergeCell ref="A718:A725"/>
    <mergeCell ref="B718:B725"/>
    <mergeCell ref="C718:C725"/>
    <mergeCell ref="D718:D725"/>
    <mergeCell ref="E718:E725"/>
    <mergeCell ref="J718:J724"/>
  </mergeCells>
  <dataValidations count="1">
    <dataValidation allowBlank="true" operator="between" showDropDown="false" showErrorMessage="true" showInputMessage="true" sqref="G5:G9 I5:I8 G10 G13:G17 I13:I16 G18 G21:G25 I21:I24 G26 G29:G33 I29:I32 G34 G38:G42 I38:I41 G43 G46:G50 I46:I49 G51 G54:G58 I54:I57 G59 G62:G66 I62:I65 G67 G70:G74 I70:I73 G75 G78:G82 I78:I81 G83 G86:G90 I86:I89 G91 G94:G98 I94:I97 G99 G102:G106 I102:I105 G107 G110:G114 I110:I113 G115 G118:G122 I118:I121 G123 G126:G130 I126:I129 G131 G134:G138 I134:I137 G139 G142:G146 I142:I145 G147 G150:G154 I150:I153 G155 G159:G163 I159:I162 G164 G167:G171 I167:I170 G172 G175:G179 I175:I178 G180 G184:G188 I184:I187 G189 G192:G196 I192:I195 G197 G201:G205 I201:I204 G206 G209:G213 I209:I212 G214 G217:G221 I217:I220 G222 G225:G229 I225:I228 G230 G233:G237 I233:I236 G238 G241:G245 I241:I244 G246 G249:G253 I249:I252 G254 G257:G261 I257:I260 G262 G265:G269 I265:I268 G270 G273:G277 I273:I276 G278 G281:G285 I281:I284 G286 G290:G294 I290:I293 G295 G298:G302 I298:I301 G303 G306:G310 I306:I309 G311 G314:G318 I314:I317 G319 G322:G326 I322:I325 G327 G330:G334 I330:I333 G335 G339:G343 I339:I342 G344 G347:G351 I347:I350 G352 G355:G359 I355:I358 G360 G363:G367 I363:I366 G368 G372:G376 I372:I375 G377 G380:G384 I380:I383 G385 G389:G393 I389:I392 G394 G397:G401 I397:I400 G402 G405:G409 I405:I408 G410 G413:G417 I413:I416 G418 G421:G425 I421:I424 G426 G429:G433 I429:I432 G434 G437:G441 I437:I440 G442 G445:G449 I445:I448 G450 G453:G457 I453:I456 G458 G461:G465 I461:I464 G466 G469:G473 I469:I472 G474 G477:G481 I477:I480 G482 G485:G489 I485:I488 G490 G493:G497 I493:I496 G498 G501:G505 I501:I504 G506 G510:G514 I510:I513 G515 G518:G522 I518:I521 G523 G526:G530 I526:I529 G531 G534:G538 I534:I537 G539 G542:G546 I542:I545 G547 G550:G554 I550:I553 G555 G558:G562 I558:I561 G563 G566:G570 I566:I569 G571 G574:G578 I574:I577 G579 G582:G586 I582:I585 G587 G590:G594 I590:I593 G595 G598:G602 I598:I601 G603 G606:G610 I606:I609 G611 G614:G618 I614:I617 G619 G622:G626 I622:I625 G627 G630:G634 I630:I633 G635 G638:G642 I638:I641 G643 G646:G650 I646:I649 G651 G654:G658 I654:I657 G659 G662:G666 I662:I665 G667 G670:G674 I670:I673 G675 G678:G682 I678:I681 G683 G686:G690 I686:I689 G691 G695:G699 I695:I698 G700 G703:G707 I703:I706 G708 G711:G715 I711:I714 G716 G719:G723 I719:I722 G724" type="list">
      <formula1>'Tab Voto'!$A$1:$A$3</formula1>
      <formula2>0</formula2>
    </dataValidation>
  </dataValidations>
  <printOptions headings="false" gridLines="false" gridLinesSet="true" horizontalCentered="true" verticalCentered="false"/>
  <pageMargins left="0.118055555555556" right="0.118055555555556" top="1.36666666666667" bottom="0.354861111111111" header="0.315277777777778" footer="0.315277777777778"/>
  <pageSetup paperSize="8" scale="100" firstPageNumber="0" fitToWidth="1" fitToHeight="0" pageOrder="downThenOver" orientation="landscape" blackAndWhite="false" draft="false" cellComments="none" useFirstPageNumber="false" horizontalDpi="300" verticalDpi="300" copies="1"/>
  <headerFooter differentFirst="false" differentOddEven="false">
    <oddHeader>&amp;C&amp;10Comune di Ponte di Piave
Piano triennale di prevenzione della corruzione e della trasparenza Triennio 2021 - 2023
Tavola Allegato 0.3   -  Misurazione del livello di esposizione al rischio</oddHeader>
    <oddFooter>&amp;CPag. &amp;P</oddFooter>
  </headerFooter>
  <rowBreaks count="3" manualBreakCount="3">
    <brk id="11" man="true" max="16383" min="0"/>
    <brk id="19" man="true" max="16383" min="0"/>
    <brk id="27" man="true" max="16383" min="0"/>
  </rowBreaks>
</worksheet>
</file>

<file path=xl/worksheets/sheet2.xml><?xml version="1.0" encoding="utf-8"?>
<worksheet xmlns="http://schemas.openxmlformats.org/spreadsheetml/2006/main" xmlns:r="http://schemas.openxmlformats.org/officeDocument/2006/relationships">
  <sheetPr filterMode="false">
    <pageSetUpPr fitToPage="true"/>
  </sheetPr>
  <dimension ref="A2:N814"/>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R29" activeCellId="0" sqref="R29"/>
    </sheetView>
  </sheetViews>
  <sheetFormatPr defaultRowHeight="14.5" zeroHeight="false" outlineLevelRow="0" outlineLevelCol="0"/>
  <cols>
    <col collapsed="false" customWidth="true" hidden="false" outlineLevel="0" max="1" min="1" style="3" width="8"/>
    <col collapsed="false" customWidth="true" hidden="false" outlineLevel="0" max="2" min="2" style="3" width="19.27"/>
    <col collapsed="false" customWidth="true" hidden="false" outlineLevel="0" max="3" min="3" style="3" width="21.71"/>
    <col collapsed="false" customWidth="true" hidden="false" outlineLevel="0" max="4" min="4" style="3" width="16.72"/>
    <col collapsed="false" customWidth="true" hidden="false" outlineLevel="0" max="9" min="5" style="3" width="7.72"/>
    <col collapsed="false" customWidth="true" hidden="false" outlineLevel="0" max="14" min="10" style="3" width="7"/>
    <col collapsed="false" customWidth="true" hidden="false" outlineLevel="0" max="1025" min="15" style="3" width="15.18"/>
  </cols>
  <sheetData>
    <row r="2" customFormat="false" ht="14.5" hidden="false" customHeight="true" outlineLevel="0" collapsed="false">
      <c r="A2" s="28"/>
      <c r="B2" s="6" t="s">
        <v>5</v>
      </c>
      <c r="C2" s="6"/>
      <c r="D2" s="6"/>
      <c r="E2" s="6"/>
      <c r="F2" s="28"/>
      <c r="G2" s="28"/>
      <c r="H2" s="28"/>
      <c r="I2" s="28"/>
      <c r="J2" s="28"/>
      <c r="K2" s="28"/>
      <c r="L2" s="28"/>
      <c r="M2" s="28"/>
      <c r="N2" s="28"/>
    </row>
    <row r="3" customFormat="false" ht="15" hidden="false" customHeight="false" outlineLevel="0" collapsed="false">
      <c r="A3" s="28"/>
      <c r="B3" s="28"/>
      <c r="C3" s="28"/>
      <c r="D3" s="28"/>
      <c r="E3" s="28" t="s">
        <v>233</v>
      </c>
      <c r="F3" s="28"/>
      <c r="G3" s="28"/>
      <c r="H3" s="28"/>
      <c r="I3" s="28"/>
      <c r="J3" s="28"/>
      <c r="K3" s="28"/>
      <c r="L3" s="28"/>
      <c r="M3" s="28"/>
      <c r="N3" s="28"/>
    </row>
    <row r="4" customFormat="false" ht="52" hidden="false" customHeight="false" outlineLevel="0" collapsed="false">
      <c r="A4" s="28"/>
      <c r="B4" s="29" t="s">
        <v>234</v>
      </c>
      <c r="C4" s="29" t="s">
        <v>36</v>
      </c>
      <c r="E4" s="28" t="s">
        <v>235</v>
      </c>
      <c r="F4" s="28" t="s">
        <v>236</v>
      </c>
      <c r="G4" s="28" t="s">
        <v>237</v>
      </c>
      <c r="H4" s="28"/>
      <c r="I4" s="28"/>
      <c r="J4" s="28"/>
      <c r="K4" s="28"/>
      <c r="L4" s="28"/>
      <c r="M4" s="28"/>
      <c r="N4" s="28"/>
    </row>
    <row r="5" customFormat="false" ht="14.5" hidden="false" customHeight="false" outlineLevel="0" collapsed="false">
      <c r="A5" s="28"/>
      <c r="B5" s="30" t="n">
        <v>0</v>
      </c>
      <c r="C5" s="30" t="n">
        <v>0</v>
      </c>
      <c r="D5" s="31"/>
      <c r="E5" s="28"/>
      <c r="F5" s="28"/>
      <c r="G5" s="28"/>
      <c r="H5" s="28"/>
      <c r="I5" s="28"/>
      <c r="J5" s="28"/>
      <c r="K5" s="28"/>
      <c r="L5" s="28"/>
      <c r="M5" s="28"/>
      <c r="N5" s="28"/>
    </row>
    <row r="6" customFormat="false" ht="14.5" hidden="false" customHeight="false" outlineLevel="0" collapsed="false">
      <c r="A6" s="28"/>
      <c r="B6" s="28" t="n">
        <f aca="false">COUNTIF('analisi dei rischi'!G5:G10,D6)</f>
        <v>0</v>
      </c>
      <c r="C6" s="28" t="n">
        <f aca="false">COUNTIF('analisi dei rischi'!I5:I8,D6)</f>
        <v>0</v>
      </c>
      <c r="D6" s="28" t="s">
        <v>31</v>
      </c>
      <c r="E6" s="28" t="n">
        <f aca="false">SUM(B6:B8)</f>
        <v>6</v>
      </c>
      <c r="F6" s="28" t="n">
        <f aca="false">SUM(C6:C8)</f>
        <v>4</v>
      </c>
      <c r="G6" s="28" t="n">
        <f aca="false">+E6+F6</f>
        <v>10</v>
      </c>
      <c r="H6" s="28"/>
      <c r="I6" s="28"/>
      <c r="J6" s="28"/>
      <c r="K6" s="28"/>
      <c r="L6" s="28"/>
      <c r="M6" s="28"/>
      <c r="N6" s="28"/>
    </row>
    <row r="7" customFormat="false" ht="14.5" hidden="false" customHeight="false" outlineLevel="0" collapsed="false">
      <c r="A7" s="28"/>
      <c r="B7" s="28" t="n">
        <f aca="false">COUNTIF('analisi dei rischi'!G5:G10,D7)</f>
        <v>2</v>
      </c>
      <c r="C7" s="28" t="n">
        <f aca="false">COUNTIF('analisi dei rischi'!I5:I8,D7)</f>
        <v>3</v>
      </c>
      <c r="D7" s="28" t="s">
        <v>18</v>
      </c>
      <c r="E7" s="28"/>
      <c r="F7" s="28"/>
      <c r="G7" s="28"/>
      <c r="H7" s="28"/>
      <c r="I7" s="28"/>
      <c r="J7" s="28"/>
      <c r="K7" s="28"/>
      <c r="L7" s="28"/>
      <c r="M7" s="28"/>
      <c r="N7" s="28"/>
    </row>
    <row r="8" customFormat="false" ht="14.5" hidden="false" customHeight="false" outlineLevel="0" collapsed="false">
      <c r="A8" s="28"/>
      <c r="B8" s="28" t="n">
        <f aca="false">COUNTIF('analisi dei rischi'!G5:G10,D8)</f>
        <v>4</v>
      </c>
      <c r="C8" s="28" t="n">
        <f aca="false">COUNTIF('analisi dei rischi'!I5:I8,D8)</f>
        <v>1</v>
      </c>
      <c r="D8" s="28" t="s">
        <v>16</v>
      </c>
      <c r="E8" s="28"/>
      <c r="F8" s="28"/>
      <c r="G8" s="28"/>
      <c r="H8" s="28"/>
      <c r="I8" s="28"/>
      <c r="J8" s="28"/>
      <c r="K8" s="28"/>
      <c r="L8" s="28"/>
      <c r="M8" s="28"/>
      <c r="N8" s="28"/>
    </row>
    <row r="9" customFormat="false" ht="14.5" hidden="false" customHeight="false" outlineLevel="0" collapsed="false">
      <c r="A9" s="28"/>
      <c r="B9" s="28" t="n">
        <f aca="false">MAX(B6:B8)</f>
        <v>4</v>
      </c>
      <c r="C9" s="28" t="n">
        <f aca="false">MAX(C6:C8)</f>
        <v>3</v>
      </c>
      <c r="D9" s="28"/>
      <c r="E9" s="28"/>
      <c r="F9" s="28"/>
      <c r="G9" s="28"/>
      <c r="H9" s="28"/>
      <c r="I9" s="28"/>
      <c r="J9" s="28"/>
      <c r="K9" s="28"/>
      <c r="L9" s="28"/>
      <c r="M9" s="28"/>
      <c r="N9" s="28"/>
    </row>
    <row r="10" customFormat="false" ht="26.5" hidden="false" customHeight="false" outlineLevel="0" collapsed="false">
      <c r="A10" s="28"/>
      <c r="B10" s="28" t="str">
        <f aca="false">VLOOKUP(B9,B5:D8,3,0)</f>
        <v>Basso</v>
      </c>
      <c r="C10" s="28" t="str">
        <f aca="false">VLOOKUP(C9,C5:D8,2,0)</f>
        <v>Medio</v>
      </c>
      <c r="D10" s="32" t="s">
        <v>28</v>
      </c>
      <c r="E10" s="28"/>
      <c r="F10" s="28"/>
      <c r="G10" s="28"/>
      <c r="H10" s="28"/>
      <c r="I10" s="28"/>
      <c r="J10" s="28"/>
      <c r="K10" s="28"/>
      <c r="L10" s="28"/>
      <c r="M10" s="28"/>
      <c r="N10" s="28"/>
    </row>
    <row r="11" customFormat="false" ht="14.5" hidden="false" customHeight="false" outlineLevel="0" collapsed="false">
      <c r="A11" s="28"/>
      <c r="B11" s="28"/>
      <c r="C11" s="28"/>
      <c r="D11" s="28"/>
      <c r="E11" s="28"/>
      <c r="F11" s="28"/>
      <c r="G11" s="28"/>
      <c r="H11" s="28"/>
      <c r="I11" s="28"/>
      <c r="J11" s="28"/>
      <c r="K11" s="28"/>
      <c r="L11" s="28"/>
      <c r="M11" s="28"/>
      <c r="N11" s="28"/>
    </row>
    <row r="12" customFormat="false" ht="15" hidden="false" customHeight="false" outlineLevel="0" collapsed="false">
      <c r="A12" s="28"/>
      <c r="B12" s="28" t="str">
        <f aca="false">CONCATENATE(B10,"-",C10)</f>
        <v>Basso-Medio</v>
      </c>
      <c r="C12" s="28" t="str">
        <f aca="false">VLOOKUP(B12,'Criteri validazione globale'!$F$5:$G$14,2,0)</f>
        <v>BASSO</v>
      </c>
      <c r="D12" s="32" t="s">
        <v>238</v>
      </c>
      <c r="E12" s="28"/>
      <c r="F12" s="28"/>
      <c r="G12" s="28"/>
      <c r="H12" s="28"/>
      <c r="I12" s="28"/>
      <c r="J12" s="28"/>
      <c r="K12" s="28"/>
      <c r="L12" s="28"/>
      <c r="M12" s="28"/>
      <c r="N12" s="28"/>
    </row>
    <row r="13" customFormat="false" ht="52" hidden="false" customHeight="false" outlineLevel="0" collapsed="false">
      <c r="A13" s="28"/>
      <c r="B13" s="29" t="s">
        <v>234</v>
      </c>
      <c r="C13" s="29" t="s">
        <v>36</v>
      </c>
      <c r="E13" s="28" t="s">
        <v>235</v>
      </c>
      <c r="F13" s="28" t="s">
        <v>236</v>
      </c>
      <c r="G13" s="28" t="s">
        <v>237</v>
      </c>
      <c r="H13" s="28"/>
      <c r="I13" s="28"/>
      <c r="J13" s="28"/>
      <c r="K13" s="28"/>
      <c r="L13" s="28"/>
      <c r="M13" s="28"/>
      <c r="N13" s="28"/>
    </row>
    <row r="14" customFormat="false" ht="14.5" hidden="false" customHeight="false" outlineLevel="0" collapsed="false">
      <c r="A14" s="28"/>
      <c r="B14" s="30" t="n">
        <v>0</v>
      </c>
      <c r="C14" s="30" t="n">
        <v>0</v>
      </c>
      <c r="E14" s="28"/>
      <c r="F14" s="28"/>
      <c r="G14" s="28"/>
      <c r="H14" s="28"/>
      <c r="I14" s="28"/>
      <c r="J14" s="28"/>
      <c r="K14" s="28"/>
      <c r="L14" s="28"/>
      <c r="M14" s="28"/>
      <c r="N14" s="28"/>
    </row>
    <row r="15" customFormat="false" ht="14.5" hidden="false" customHeight="false" outlineLevel="0" collapsed="false">
      <c r="A15" s="28"/>
      <c r="B15" s="28" t="n">
        <f aca="false">COUNTIF('analisi dei rischi'!G13:G18,D15)</f>
        <v>1</v>
      </c>
      <c r="C15" s="28" t="n">
        <f aca="false">COUNTIF('analisi dei rischi'!I13:I16,D15)</f>
        <v>2</v>
      </c>
      <c r="D15" s="28" t="s">
        <v>31</v>
      </c>
      <c r="E15" s="28" t="n">
        <f aca="false">SUM(B15:B17)</f>
        <v>6</v>
      </c>
      <c r="F15" s="28" t="n">
        <f aca="false">SUM(C15:C17)</f>
        <v>4</v>
      </c>
      <c r="G15" s="28" t="n">
        <f aca="false">+E15+F15</f>
        <v>10</v>
      </c>
      <c r="H15" s="28"/>
      <c r="I15" s="28"/>
      <c r="J15" s="28"/>
      <c r="K15" s="28"/>
      <c r="L15" s="28"/>
      <c r="M15" s="28"/>
      <c r="N15" s="28"/>
    </row>
    <row r="16" customFormat="false" ht="14.5" hidden="false" customHeight="false" outlineLevel="0" collapsed="false">
      <c r="A16" s="28"/>
      <c r="B16" s="28" t="n">
        <f aca="false">COUNTIF('analisi dei rischi'!G13:G18,D16)</f>
        <v>1</v>
      </c>
      <c r="C16" s="28" t="n">
        <f aca="false">COUNTIF('analisi dei rischi'!I13:I16,D16)</f>
        <v>1</v>
      </c>
      <c r="D16" s="28" t="s">
        <v>18</v>
      </c>
      <c r="E16" s="28"/>
      <c r="F16" s="28"/>
      <c r="G16" s="28"/>
      <c r="H16" s="28"/>
      <c r="I16" s="28"/>
      <c r="J16" s="28"/>
      <c r="K16" s="28"/>
      <c r="L16" s="28"/>
      <c r="M16" s="28"/>
      <c r="N16" s="28"/>
    </row>
    <row r="17" customFormat="false" ht="14.5" hidden="false" customHeight="false" outlineLevel="0" collapsed="false">
      <c r="A17" s="28"/>
      <c r="B17" s="28" t="n">
        <f aca="false">COUNTIF('analisi dei rischi'!G13:G18,D17)</f>
        <v>4</v>
      </c>
      <c r="C17" s="28" t="n">
        <f aca="false">COUNTIF('analisi dei rischi'!I13:I16,D17)</f>
        <v>1</v>
      </c>
      <c r="D17" s="28" t="s">
        <v>16</v>
      </c>
      <c r="E17" s="28"/>
      <c r="F17" s="28"/>
      <c r="G17" s="28"/>
      <c r="H17" s="28"/>
      <c r="I17" s="28"/>
      <c r="J17" s="28"/>
      <c r="K17" s="28"/>
      <c r="L17" s="28"/>
      <c r="M17" s="28"/>
      <c r="N17" s="28"/>
    </row>
    <row r="18" customFormat="false" ht="14.5" hidden="false" customHeight="false" outlineLevel="0" collapsed="false">
      <c r="A18" s="28"/>
      <c r="B18" s="28" t="n">
        <f aca="false">MAX(B15:B17)</f>
        <v>4</v>
      </c>
      <c r="C18" s="28" t="n">
        <f aca="false">MAX(C15:C17)</f>
        <v>2</v>
      </c>
      <c r="D18" s="28"/>
      <c r="E18" s="28"/>
      <c r="F18" s="28"/>
      <c r="G18" s="28"/>
      <c r="H18" s="28"/>
      <c r="I18" s="28"/>
      <c r="J18" s="28"/>
      <c r="K18" s="28"/>
      <c r="L18" s="28"/>
      <c r="M18" s="28"/>
      <c r="N18" s="28"/>
    </row>
    <row r="19" customFormat="false" ht="26.5" hidden="false" customHeight="false" outlineLevel="0" collapsed="false">
      <c r="A19" s="28"/>
      <c r="B19" s="28" t="str">
        <f aca="false">VLOOKUP(B18,B14:D17,3,0)</f>
        <v>Basso</v>
      </c>
      <c r="C19" s="28" t="str">
        <f aca="false">VLOOKUP(C18,C14:D17,2,0)</f>
        <v>Alto</v>
      </c>
      <c r="D19" s="32" t="s">
        <v>28</v>
      </c>
      <c r="E19" s="28"/>
      <c r="F19" s="28"/>
      <c r="G19" s="28"/>
      <c r="H19" s="28"/>
      <c r="I19" s="28"/>
      <c r="J19" s="28"/>
      <c r="K19" s="28"/>
      <c r="L19" s="28"/>
      <c r="M19" s="28"/>
      <c r="N19" s="28"/>
    </row>
    <row r="20" customFormat="false" ht="14.5" hidden="false" customHeight="false" outlineLevel="0" collapsed="false">
      <c r="A20" s="28"/>
      <c r="B20" s="28"/>
      <c r="C20" s="28"/>
      <c r="D20" s="28"/>
      <c r="E20" s="28"/>
      <c r="F20" s="28"/>
      <c r="G20" s="28"/>
      <c r="H20" s="28"/>
      <c r="I20" s="28"/>
      <c r="J20" s="28"/>
      <c r="K20" s="28"/>
      <c r="L20" s="28"/>
      <c r="M20" s="28"/>
      <c r="N20" s="28"/>
    </row>
    <row r="21" customFormat="false" ht="15" hidden="false" customHeight="false" outlineLevel="0" collapsed="false">
      <c r="A21" s="28"/>
      <c r="B21" s="28" t="str">
        <f aca="false">CONCATENATE(B19,"-",C19)</f>
        <v>Basso-Alto</v>
      </c>
      <c r="C21" s="28" t="str">
        <f aca="false">VLOOKUP(B21,'Criteri validazione globale'!$F$5:$G$14,2,0)</f>
        <v>MEDIO</v>
      </c>
      <c r="D21" s="32" t="s">
        <v>238</v>
      </c>
      <c r="E21" s="28"/>
      <c r="F21" s="28"/>
      <c r="G21" s="28"/>
      <c r="H21" s="28"/>
      <c r="I21" s="28"/>
      <c r="J21" s="28"/>
      <c r="K21" s="28"/>
      <c r="L21" s="28"/>
      <c r="M21" s="28"/>
      <c r="N21" s="28"/>
    </row>
    <row r="22" customFormat="false" ht="52" hidden="false" customHeight="false" outlineLevel="0" collapsed="false">
      <c r="A22" s="28"/>
      <c r="B22" s="29" t="s">
        <v>234</v>
      </c>
      <c r="C22" s="29" t="s">
        <v>36</v>
      </c>
      <c r="E22" s="28" t="s">
        <v>235</v>
      </c>
      <c r="F22" s="28" t="s">
        <v>236</v>
      </c>
      <c r="G22" s="28" t="s">
        <v>237</v>
      </c>
      <c r="H22" s="28"/>
      <c r="I22" s="28"/>
      <c r="J22" s="28"/>
      <c r="K22" s="28"/>
      <c r="L22" s="28"/>
      <c r="M22" s="28"/>
      <c r="N22" s="28"/>
    </row>
    <row r="23" customFormat="false" ht="14.5" hidden="false" customHeight="false" outlineLevel="0" collapsed="false">
      <c r="A23" s="28"/>
      <c r="B23" s="30" t="n">
        <v>0</v>
      </c>
      <c r="C23" s="30" t="n">
        <v>0</v>
      </c>
      <c r="E23" s="28"/>
      <c r="F23" s="28"/>
      <c r="G23" s="28"/>
      <c r="H23" s="28"/>
      <c r="I23" s="28"/>
      <c r="J23" s="28"/>
      <c r="K23" s="28"/>
      <c r="L23" s="28"/>
      <c r="M23" s="28"/>
      <c r="N23" s="28"/>
    </row>
    <row r="24" customFormat="false" ht="14.5" hidden="false" customHeight="false" outlineLevel="0" collapsed="false">
      <c r="A24" s="28"/>
      <c r="B24" s="28" t="n">
        <f aca="false">COUNTIF('analisi dei rischi'!G21:G26,D24)</f>
        <v>0</v>
      </c>
      <c r="C24" s="28" t="n">
        <f aca="false">COUNTIF('analisi dei rischi'!I21:I24,D24)</f>
        <v>0</v>
      </c>
      <c r="D24" s="28" t="s">
        <v>31</v>
      </c>
      <c r="E24" s="28" t="n">
        <f aca="false">SUM(B24:B26)</f>
        <v>6</v>
      </c>
      <c r="F24" s="28" t="n">
        <f aca="false">SUM(C24:C26)</f>
        <v>4</v>
      </c>
      <c r="G24" s="28" t="n">
        <f aca="false">+E24+F24</f>
        <v>10</v>
      </c>
      <c r="H24" s="28"/>
      <c r="I24" s="28"/>
      <c r="J24" s="28"/>
      <c r="K24" s="28"/>
      <c r="L24" s="28"/>
      <c r="M24" s="28"/>
      <c r="N24" s="28"/>
    </row>
    <row r="25" customFormat="false" ht="14.5" hidden="false" customHeight="false" outlineLevel="0" collapsed="false">
      <c r="A25" s="28"/>
      <c r="B25" s="28" t="n">
        <f aca="false">COUNTIF('analisi dei rischi'!G21:G26,D25)</f>
        <v>1</v>
      </c>
      <c r="C25" s="28" t="n">
        <f aca="false">COUNTIF('analisi dei rischi'!I21:I24,D25)</f>
        <v>2</v>
      </c>
      <c r="D25" s="28" t="s">
        <v>18</v>
      </c>
      <c r="E25" s="28"/>
      <c r="F25" s="28"/>
      <c r="G25" s="28"/>
      <c r="H25" s="28"/>
      <c r="I25" s="28"/>
      <c r="J25" s="28"/>
      <c r="K25" s="28"/>
      <c r="L25" s="28"/>
      <c r="M25" s="28"/>
      <c r="N25" s="28"/>
    </row>
    <row r="26" customFormat="false" ht="14.5" hidden="false" customHeight="false" outlineLevel="0" collapsed="false">
      <c r="A26" s="28"/>
      <c r="B26" s="28" t="n">
        <f aca="false">COUNTIF('analisi dei rischi'!G21:G26,D26)</f>
        <v>5</v>
      </c>
      <c r="C26" s="28" t="n">
        <f aca="false">COUNTIF('analisi dei rischi'!I21:I24,D26)</f>
        <v>2</v>
      </c>
      <c r="D26" s="28" t="s">
        <v>16</v>
      </c>
      <c r="E26" s="28"/>
      <c r="F26" s="28"/>
      <c r="G26" s="28"/>
      <c r="H26" s="28"/>
      <c r="I26" s="28"/>
      <c r="J26" s="28"/>
      <c r="K26" s="28"/>
      <c r="L26" s="28"/>
      <c r="M26" s="28"/>
      <c r="N26" s="28"/>
    </row>
    <row r="27" customFormat="false" ht="14.5" hidden="false" customHeight="false" outlineLevel="0" collapsed="false">
      <c r="A27" s="28"/>
      <c r="B27" s="28" t="n">
        <f aca="false">MAX(B24:B26)</f>
        <v>5</v>
      </c>
      <c r="C27" s="28" t="n">
        <f aca="false">MAX(C24:C26)</f>
        <v>2</v>
      </c>
      <c r="D27" s="28"/>
      <c r="E27" s="28"/>
      <c r="F27" s="28"/>
      <c r="G27" s="28"/>
      <c r="H27" s="28"/>
      <c r="I27" s="28"/>
      <c r="J27" s="28"/>
      <c r="K27" s="28"/>
      <c r="L27" s="28"/>
      <c r="M27" s="28"/>
      <c r="N27" s="28"/>
    </row>
    <row r="28" customFormat="false" ht="26.5" hidden="false" customHeight="false" outlineLevel="0" collapsed="false">
      <c r="A28" s="28"/>
      <c r="B28" s="28" t="str">
        <f aca="false">VLOOKUP(B27,B23:D26,3,0)</f>
        <v>Basso</v>
      </c>
      <c r="C28" s="28" t="str">
        <f aca="false">VLOOKUP(C27,C23:D26,2,0)</f>
        <v>Medio</v>
      </c>
      <c r="D28" s="32" t="s">
        <v>28</v>
      </c>
      <c r="E28" s="28"/>
      <c r="F28" s="28"/>
      <c r="G28" s="28"/>
      <c r="H28" s="28"/>
      <c r="I28" s="28"/>
      <c r="J28" s="28"/>
      <c r="K28" s="28"/>
      <c r="L28" s="28"/>
      <c r="M28" s="28"/>
      <c r="N28" s="28"/>
    </row>
    <row r="29" customFormat="false" ht="14.5" hidden="false" customHeight="false" outlineLevel="0" collapsed="false">
      <c r="A29" s="28"/>
      <c r="B29" s="28"/>
      <c r="C29" s="28"/>
      <c r="D29" s="28"/>
      <c r="E29" s="28"/>
      <c r="F29" s="28"/>
      <c r="G29" s="28"/>
      <c r="H29" s="28"/>
      <c r="I29" s="28"/>
      <c r="J29" s="28"/>
      <c r="K29" s="28"/>
      <c r="L29" s="28"/>
      <c r="M29" s="28"/>
      <c r="N29" s="28"/>
    </row>
    <row r="30" customFormat="false" ht="15" hidden="false" customHeight="false" outlineLevel="0" collapsed="false">
      <c r="A30" s="28"/>
      <c r="B30" s="28" t="str">
        <f aca="false">CONCATENATE(B28,"-",C28)</f>
        <v>Basso-Medio</v>
      </c>
      <c r="C30" s="28" t="str">
        <f aca="false">VLOOKUP(B30,'Criteri validazione globale'!$F$5:$G$14,2,0)</f>
        <v>BASSO</v>
      </c>
      <c r="D30" s="32" t="s">
        <v>238</v>
      </c>
      <c r="E30" s="28"/>
      <c r="F30" s="28"/>
      <c r="G30" s="28"/>
      <c r="H30" s="28"/>
      <c r="I30" s="28"/>
      <c r="J30" s="28"/>
      <c r="K30" s="28"/>
      <c r="L30" s="28"/>
      <c r="M30" s="28"/>
      <c r="N30" s="28"/>
    </row>
    <row r="31" customFormat="false" ht="52" hidden="false" customHeight="false" outlineLevel="0" collapsed="false">
      <c r="A31" s="28"/>
      <c r="B31" s="29" t="s">
        <v>234</v>
      </c>
      <c r="C31" s="29" t="s">
        <v>36</v>
      </c>
      <c r="E31" s="28" t="s">
        <v>235</v>
      </c>
      <c r="F31" s="28" t="s">
        <v>236</v>
      </c>
      <c r="G31" s="28" t="s">
        <v>237</v>
      </c>
      <c r="H31" s="28"/>
      <c r="I31" s="28"/>
      <c r="J31" s="28"/>
      <c r="K31" s="28"/>
      <c r="L31" s="28"/>
      <c r="M31" s="28"/>
      <c r="N31" s="28"/>
    </row>
    <row r="32" customFormat="false" ht="14.5" hidden="false" customHeight="false" outlineLevel="0" collapsed="false">
      <c r="A32" s="28"/>
      <c r="B32" s="30" t="n">
        <v>0</v>
      </c>
      <c r="C32" s="30" t="n">
        <v>0</v>
      </c>
      <c r="E32" s="28"/>
      <c r="F32" s="28"/>
      <c r="G32" s="28"/>
      <c r="H32" s="28"/>
      <c r="I32" s="28"/>
      <c r="J32" s="28"/>
      <c r="K32" s="28"/>
      <c r="L32" s="28"/>
      <c r="M32" s="28"/>
      <c r="N32" s="28"/>
    </row>
    <row r="33" customFormat="false" ht="14.5" hidden="false" customHeight="false" outlineLevel="0" collapsed="false">
      <c r="A33" s="28"/>
      <c r="B33" s="28" t="n">
        <f aca="false">COUNTIF('analisi dei rischi'!G29:G34,D33)</f>
        <v>0</v>
      </c>
      <c r="C33" s="28" t="n">
        <f aca="false">COUNTIF('analisi dei rischi'!I29:I32,D33)</f>
        <v>1</v>
      </c>
      <c r="D33" s="28" t="s">
        <v>31</v>
      </c>
      <c r="E33" s="28" t="n">
        <f aca="false">SUM(B33:B35)</f>
        <v>6</v>
      </c>
      <c r="F33" s="28" t="n">
        <f aca="false">SUM(C33:C35)</f>
        <v>4</v>
      </c>
      <c r="G33" s="28" t="n">
        <f aca="false">+E33+F33</f>
        <v>10</v>
      </c>
      <c r="H33" s="28"/>
      <c r="I33" s="28"/>
      <c r="J33" s="28"/>
      <c r="K33" s="28"/>
      <c r="L33" s="28"/>
      <c r="M33" s="28"/>
      <c r="N33" s="28"/>
    </row>
    <row r="34" customFormat="false" ht="14.5" hidden="false" customHeight="false" outlineLevel="0" collapsed="false">
      <c r="A34" s="28"/>
      <c r="B34" s="28" t="n">
        <f aca="false">COUNTIF('analisi dei rischi'!G29:G34,D34)</f>
        <v>1</v>
      </c>
      <c r="C34" s="28" t="n">
        <f aca="false">COUNTIF('analisi dei rischi'!I29:I32,D34)</f>
        <v>1</v>
      </c>
      <c r="D34" s="28" t="s">
        <v>18</v>
      </c>
      <c r="E34" s="28"/>
      <c r="F34" s="28"/>
      <c r="G34" s="28"/>
      <c r="H34" s="28"/>
      <c r="I34" s="28"/>
      <c r="J34" s="28"/>
      <c r="K34" s="28"/>
      <c r="L34" s="28"/>
      <c r="M34" s="28"/>
      <c r="N34" s="28"/>
    </row>
    <row r="35" customFormat="false" ht="14.5" hidden="false" customHeight="false" outlineLevel="0" collapsed="false">
      <c r="A35" s="28"/>
      <c r="B35" s="28" t="n">
        <f aca="false">COUNTIF('analisi dei rischi'!G29:G34,D35)</f>
        <v>5</v>
      </c>
      <c r="C35" s="28" t="n">
        <f aca="false">COUNTIF('analisi dei rischi'!I29:I32,D35)</f>
        <v>2</v>
      </c>
      <c r="D35" s="28" t="s">
        <v>16</v>
      </c>
      <c r="E35" s="28"/>
      <c r="F35" s="28"/>
      <c r="G35" s="28"/>
      <c r="H35" s="28"/>
      <c r="I35" s="28"/>
      <c r="J35" s="28"/>
      <c r="K35" s="28"/>
      <c r="L35" s="28"/>
      <c r="M35" s="28"/>
      <c r="N35" s="28"/>
    </row>
    <row r="36" customFormat="false" ht="14.5" hidden="false" customHeight="false" outlineLevel="0" collapsed="false">
      <c r="A36" s="28"/>
      <c r="B36" s="28" t="n">
        <f aca="false">MAX(B33:B35)</f>
        <v>5</v>
      </c>
      <c r="C36" s="28" t="n">
        <f aca="false">MAX(C33:C35)</f>
        <v>2</v>
      </c>
      <c r="D36" s="28"/>
      <c r="E36" s="28"/>
      <c r="F36" s="28"/>
      <c r="G36" s="28"/>
      <c r="H36" s="28"/>
      <c r="I36" s="28"/>
      <c r="J36" s="28"/>
      <c r="K36" s="28"/>
      <c r="L36" s="28"/>
      <c r="M36" s="28"/>
      <c r="N36" s="28"/>
    </row>
    <row r="37" customFormat="false" ht="26.5" hidden="false" customHeight="false" outlineLevel="0" collapsed="false">
      <c r="A37" s="28"/>
      <c r="B37" s="28" t="str">
        <f aca="false">VLOOKUP(B36,B32:D35,3,0)</f>
        <v>Basso</v>
      </c>
      <c r="C37" s="28" t="str">
        <f aca="false">VLOOKUP(C36,C32:D35,2,0)</f>
        <v>Basso</v>
      </c>
      <c r="D37" s="32" t="s">
        <v>28</v>
      </c>
      <c r="E37" s="28"/>
      <c r="F37" s="28"/>
      <c r="G37" s="28"/>
      <c r="H37" s="28"/>
      <c r="I37" s="28"/>
      <c r="J37" s="28"/>
      <c r="K37" s="28"/>
      <c r="L37" s="28"/>
      <c r="M37" s="28"/>
      <c r="N37" s="28"/>
    </row>
    <row r="38" customFormat="false" ht="14.5" hidden="false" customHeight="false" outlineLevel="0" collapsed="false">
      <c r="A38" s="28"/>
      <c r="B38" s="28"/>
      <c r="C38" s="28"/>
      <c r="D38" s="28"/>
      <c r="E38" s="28"/>
      <c r="F38" s="28"/>
      <c r="G38" s="28"/>
      <c r="H38" s="28"/>
      <c r="I38" s="28"/>
      <c r="J38" s="28"/>
      <c r="K38" s="28"/>
      <c r="L38" s="28"/>
      <c r="M38" s="28"/>
      <c r="N38" s="28"/>
    </row>
    <row r="39" customFormat="false" ht="15" hidden="false" customHeight="false" outlineLevel="0" collapsed="false">
      <c r="A39" s="28"/>
      <c r="B39" s="28" t="str">
        <f aca="false">CONCATENATE(B37,"-",C37)</f>
        <v>Basso-Basso</v>
      </c>
      <c r="C39" s="28" t="str">
        <f aca="false">VLOOKUP(B39,'Criteri validazione globale'!$F$5:$G$14,2,0)</f>
        <v>MINIMO</v>
      </c>
      <c r="D39" s="32" t="s">
        <v>238</v>
      </c>
      <c r="E39" s="28"/>
      <c r="F39" s="28"/>
      <c r="G39" s="28"/>
      <c r="H39" s="28"/>
      <c r="I39" s="28"/>
      <c r="J39" s="28"/>
      <c r="K39" s="28"/>
      <c r="L39" s="28"/>
      <c r="M39" s="28"/>
      <c r="N39" s="28"/>
    </row>
    <row r="40" customFormat="false" ht="15" hidden="false" customHeight="false" outlineLevel="0" collapsed="false">
      <c r="A40" s="28"/>
      <c r="B40" s="28"/>
      <c r="C40" s="28"/>
      <c r="D40" s="28"/>
      <c r="E40" s="28"/>
      <c r="F40" s="28"/>
      <c r="G40" s="28"/>
      <c r="H40" s="28"/>
      <c r="I40" s="28"/>
      <c r="J40" s="28"/>
      <c r="K40" s="28"/>
      <c r="L40" s="28"/>
      <c r="M40" s="28"/>
      <c r="N40" s="28"/>
    </row>
    <row r="41" customFormat="false" ht="52" hidden="false" customHeight="false" outlineLevel="0" collapsed="false">
      <c r="B41" s="29" t="s">
        <v>234</v>
      </c>
      <c r="C41" s="29" t="s">
        <v>36</v>
      </c>
      <c r="E41" s="28" t="s">
        <v>235</v>
      </c>
      <c r="F41" s="28" t="s">
        <v>236</v>
      </c>
      <c r="G41" s="28" t="s">
        <v>237</v>
      </c>
    </row>
    <row r="42" customFormat="false" ht="14.5" hidden="false" customHeight="false" outlineLevel="0" collapsed="false">
      <c r="B42" s="30" t="n">
        <v>0</v>
      </c>
      <c r="C42" s="30" t="n">
        <v>0</v>
      </c>
      <c r="E42" s="28"/>
      <c r="F42" s="28"/>
      <c r="G42" s="28"/>
    </row>
    <row r="43" customFormat="false" ht="14.5" hidden="false" customHeight="false" outlineLevel="0" collapsed="false">
      <c r="B43" s="28" t="n">
        <f aca="false">COUNTIF('analisi dei rischi'!G38:G43,D43)</f>
        <v>0</v>
      </c>
      <c r="C43" s="28" t="n">
        <f aca="false">COUNTIF('analisi dei rischi'!I38:I41,D43)</f>
        <v>0</v>
      </c>
      <c r="D43" s="28" t="s">
        <v>31</v>
      </c>
      <c r="E43" s="28" t="n">
        <f aca="false">SUM(B43:B45)</f>
        <v>6</v>
      </c>
      <c r="F43" s="28" t="n">
        <f aca="false">SUM(C43:C45)</f>
        <v>4</v>
      </c>
      <c r="G43" s="28" t="n">
        <f aca="false">+E43+F43</f>
        <v>10</v>
      </c>
    </row>
    <row r="44" customFormat="false" ht="14.5" hidden="false" customHeight="false" outlineLevel="0" collapsed="false">
      <c r="B44" s="28" t="n">
        <f aca="false">COUNTIF('analisi dei rischi'!G38:G43,D44)</f>
        <v>3</v>
      </c>
      <c r="C44" s="28" t="n">
        <f aca="false">COUNTIF('analisi dei rischi'!I38:I41,D44)</f>
        <v>3</v>
      </c>
      <c r="D44" s="28" t="s">
        <v>18</v>
      </c>
    </row>
    <row r="45" customFormat="false" ht="14.5" hidden="false" customHeight="false" outlineLevel="0" collapsed="false">
      <c r="B45" s="28" t="n">
        <f aca="false">COUNTIF('analisi dei rischi'!G38:G43,D45)</f>
        <v>3</v>
      </c>
      <c r="C45" s="28" t="n">
        <f aca="false">COUNTIF('analisi dei rischi'!I38:I41,D45)</f>
        <v>1</v>
      </c>
      <c r="D45" s="28" t="s">
        <v>16</v>
      </c>
    </row>
    <row r="46" customFormat="false" ht="14.5" hidden="false" customHeight="false" outlineLevel="0" collapsed="false">
      <c r="B46" s="28" t="n">
        <f aca="false">MAX(B43:B45)</f>
        <v>3</v>
      </c>
      <c r="C46" s="28" t="n">
        <f aca="false">MAX(C43:C45)</f>
        <v>3</v>
      </c>
      <c r="D46" s="28"/>
    </row>
    <row r="47" customFormat="false" ht="26.5" hidden="false" customHeight="false" outlineLevel="0" collapsed="false">
      <c r="B47" s="28" t="str">
        <f aca="false">VLOOKUP(B46,B42:D45,3,0)</f>
        <v>Medio</v>
      </c>
      <c r="C47" s="28" t="str">
        <f aca="false">VLOOKUP(C46,C42:D45,2,0)</f>
        <v>Medio</v>
      </c>
      <c r="D47" s="32" t="s">
        <v>28</v>
      </c>
    </row>
    <row r="48" customFormat="false" ht="14.5" hidden="false" customHeight="false" outlineLevel="0" collapsed="false">
      <c r="B48" s="28"/>
      <c r="C48" s="28"/>
      <c r="D48" s="28"/>
    </row>
    <row r="49" customFormat="false" ht="15" hidden="false" customHeight="false" outlineLevel="0" collapsed="false">
      <c r="B49" s="28" t="str">
        <f aca="false">CONCATENATE(B47,"-",C47)</f>
        <v>Medio-Medio</v>
      </c>
      <c r="C49" s="28" t="str">
        <f aca="false">VLOOKUP(B49,'Criteri validazione globale'!$F$5:$G$14,2,0)</f>
        <v>MEDIO</v>
      </c>
      <c r="D49" s="32" t="s">
        <v>238</v>
      </c>
    </row>
    <row r="50" customFormat="false" ht="52" hidden="false" customHeight="false" outlineLevel="0" collapsed="false">
      <c r="B50" s="29" t="s">
        <v>234</v>
      </c>
      <c r="C50" s="29" t="s">
        <v>36</v>
      </c>
      <c r="E50" s="28" t="s">
        <v>235</v>
      </c>
      <c r="F50" s="28" t="s">
        <v>236</v>
      </c>
      <c r="G50" s="28" t="s">
        <v>237</v>
      </c>
    </row>
    <row r="51" customFormat="false" ht="14.5" hidden="false" customHeight="false" outlineLevel="0" collapsed="false">
      <c r="B51" s="30" t="n">
        <v>0</v>
      </c>
      <c r="C51" s="30" t="n">
        <v>0</v>
      </c>
      <c r="E51" s="28"/>
      <c r="F51" s="28"/>
      <c r="G51" s="28"/>
    </row>
    <row r="52" customFormat="false" ht="14.5" hidden="false" customHeight="false" outlineLevel="0" collapsed="false">
      <c r="B52" s="28" t="n">
        <f aca="false">COUNTIF('analisi dei rischi'!G46:G51,D52)</f>
        <v>0</v>
      </c>
      <c r="C52" s="28" t="n">
        <f aca="false">COUNTIF('analisi dei rischi'!I46:I49,D52)</f>
        <v>1</v>
      </c>
      <c r="D52" s="28" t="s">
        <v>31</v>
      </c>
      <c r="E52" s="28" t="n">
        <f aca="false">SUM(B52:B54)</f>
        <v>6</v>
      </c>
      <c r="F52" s="28" t="n">
        <f aca="false">SUM(C52:C54)</f>
        <v>4</v>
      </c>
      <c r="G52" s="28" t="n">
        <f aca="false">+E52+F52</f>
        <v>10</v>
      </c>
    </row>
    <row r="53" customFormat="false" ht="14.5" hidden="false" customHeight="false" outlineLevel="0" collapsed="false">
      <c r="B53" s="28" t="n">
        <f aca="false">COUNTIF('analisi dei rischi'!G46:G51,D53)</f>
        <v>4</v>
      </c>
      <c r="C53" s="28" t="n">
        <f aca="false">COUNTIF('analisi dei rischi'!I46:I49,D53)</f>
        <v>2</v>
      </c>
      <c r="D53" s="28" t="s">
        <v>18</v>
      </c>
    </row>
    <row r="54" customFormat="false" ht="14.5" hidden="false" customHeight="false" outlineLevel="0" collapsed="false">
      <c r="B54" s="28" t="n">
        <f aca="false">COUNTIF('analisi dei rischi'!G46:G51,D54)</f>
        <v>2</v>
      </c>
      <c r="C54" s="28" t="n">
        <f aca="false">COUNTIF('analisi dei rischi'!I46:I49,D54)</f>
        <v>1</v>
      </c>
      <c r="D54" s="28" t="s">
        <v>16</v>
      </c>
    </row>
    <row r="55" customFormat="false" ht="14.5" hidden="false" customHeight="false" outlineLevel="0" collapsed="false">
      <c r="B55" s="28" t="n">
        <f aca="false">MAX(B52:B54)</f>
        <v>4</v>
      </c>
      <c r="C55" s="28" t="n">
        <f aca="false">MAX(C52:C54)</f>
        <v>2</v>
      </c>
      <c r="D55" s="28"/>
    </row>
    <row r="56" customFormat="false" ht="26.5" hidden="false" customHeight="false" outlineLevel="0" collapsed="false">
      <c r="B56" s="28" t="str">
        <f aca="false">VLOOKUP(B55,B51:D54,3,0)</f>
        <v>Medio</v>
      </c>
      <c r="C56" s="28" t="str">
        <f aca="false">VLOOKUP(C55,C51:D54,2,0)</f>
        <v>Medio</v>
      </c>
      <c r="D56" s="32" t="s">
        <v>28</v>
      </c>
    </row>
    <row r="57" customFormat="false" ht="14.5" hidden="false" customHeight="false" outlineLevel="0" collapsed="false">
      <c r="B57" s="28"/>
      <c r="C57" s="28"/>
      <c r="D57" s="28"/>
    </row>
    <row r="58" customFormat="false" ht="15" hidden="false" customHeight="false" outlineLevel="0" collapsed="false">
      <c r="B58" s="28" t="str">
        <f aca="false">CONCATENATE(B56,"-",C56)</f>
        <v>Medio-Medio</v>
      </c>
      <c r="C58" s="28" t="str">
        <f aca="false">VLOOKUP(B58,'Criteri validazione globale'!$F$5:$G$14,2,0)</f>
        <v>MEDIO</v>
      </c>
      <c r="D58" s="32" t="s">
        <v>238</v>
      </c>
    </row>
    <row r="59" customFormat="false" ht="52" hidden="false" customHeight="false" outlineLevel="0" collapsed="false">
      <c r="B59" s="29" t="s">
        <v>234</v>
      </c>
      <c r="C59" s="29" t="s">
        <v>36</v>
      </c>
      <c r="E59" s="28" t="s">
        <v>235</v>
      </c>
      <c r="F59" s="28" t="s">
        <v>236</v>
      </c>
      <c r="G59" s="28" t="s">
        <v>237</v>
      </c>
    </row>
    <row r="60" customFormat="false" ht="14.5" hidden="false" customHeight="false" outlineLevel="0" collapsed="false">
      <c r="B60" s="30" t="n">
        <v>0</v>
      </c>
      <c r="C60" s="30" t="n">
        <v>0</v>
      </c>
      <c r="E60" s="28"/>
      <c r="F60" s="28"/>
      <c r="G60" s="28"/>
    </row>
    <row r="61" customFormat="false" ht="14.5" hidden="false" customHeight="false" outlineLevel="0" collapsed="false">
      <c r="B61" s="28" t="n">
        <f aca="false">COUNTIF('analisi dei rischi'!G54:G59,D61)</f>
        <v>2</v>
      </c>
      <c r="C61" s="28" t="n">
        <f aca="false">COUNTIF('analisi dei rischi'!I54:I57,D61)</f>
        <v>0</v>
      </c>
      <c r="D61" s="28" t="s">
        <v>31</v>
      </c>
      <c r="E61" s="28" t="n">
        <f aca="false">SUM(B61:B63)</f>
        <v>6</v>
      </c>
      <c r="F61" s="28" t="n">
        <f aca="false">SUM(C61:C63)</f>
        <v>4</v>
      </c>
      <c r="G61" s="28" t="n">
        <f aca="false">+E61+F61</f>
        <v>10</v>
      </c>
    </row>
    <row r="62" customFormat="false" ht="14.5" hidden="false" customHeight="false" outlineLevel="0" collapsed="false">
      <c r="B62" s="28" t="n">
        <f aca="false">COUNTIF('analisi dei rischi'!G54:G59,D62)</f>
        <v>1</v>
      </c>
      <c r="C62" s="28" t="n">
        <f aca="false">COUNTIF('analisi dei rischi'!I54:I57,D62)</f>
        <v>3</v>
      </c>
      <c r="D62" s="28" t="s">
        <v>18</v>
      </c>
    </row>
    <row r="63" customFormat="false" ht="14.5" hidden="false" customHeight="false" outlineLevel="0" collapsed="false">
      <c r="B63" s="28" t="n">
        <f aca="false">COUNTIF('analisi dei rischi'!G54:G59,D63)</f>
        <v>3</v>
      </c>
      <c r="C63" s="28" t="n">
        <f aca="false">COUNTIF('analisi dei rischi'!I54:I57,D63)</f>
        <v>1</v>
      </c>
      <c r="D63" s="28" t="s">
        <v>16</v>
      </c>
    </row>
    <row r="64" customFormat="false" ht="14.5" hidden="false" customHeight="false" outlineLevel="0" collapsed="false">
      <c r="B64" s="28" t="n">
        <f aca="false">MAX(B61:B63)</f>
        <v>3</v>
      </c>
      <c r="C64" s="28" t="n">
        <f aca="false">MAX(C61:C63)</f>
        <v>3</v>
      </c>
      <c r="D64" s="28"/>
    </row>
    <row r="65" customFormat="false" ht="26.5" hidden="false" customHeight="false" outlineLevel="0" collapsed="false">
      <c r="B65" s="28" t="str">
        <f aca="false">VLOOKUP(B64,B60:D63,3,0)</f>
        <v>Basso</v>
      </c>
      <c r="C65" s="28" t="str">
        <f aca="false">VLOOKUP(C64,C60:D63,2,0)</f>
        <v>Medio</v>
      </c>
      <c r="D65" s="32" t="s">
        <v>28</v>
      </c>
    </row>
    <row r="66" customFormat="false" ht="14.5" hidden="false" customHeight="false" outlineLevel="0" collapsed="false">
      <c r="B66" s="28"/>
      <c r="C66" s="28"/>
      <c r="D66" s="28"/>
    </row>
    <row r="67" customFormat="false" ht="15" hidden="false" customHeight="false" outlineLevel="0" collapsed="false">
      <c r="B67" s="28" t="str">
        <f aca="false">CONCATENATE(B65,"-",C65)</f>
        <v>Basso-Medio</v>
      </c>
      <c r="C67" s="28" t="str">
        <f aca="false">VLOOKUP(B67,'Criteri validazione globale'!$F$5:$G$14,2,0)</f>
        <v>BASSO</v>
      </c>
      <c r="D67" s="32" t="s">
        <v>238</v>
      </c>
    </row>
    <row r="68" customFormat="false" ht="52" hidden="false" customHeight="false" outlineLevel="0" collapsed="false">
      <c r="B68" s="29" t="s">
        <v>234</v>
      </c>
      <c r="C68" s="29" t="s">
        <v>36</v>
      </c>
      <c r="E68" s="28" t="s">
        <v>235</v>
      </c>
      <c r="F68" s="28" t="s">
        <v>236</v>
      </c>
      <c r="G68" s="28" t="s">
        <v>237</v>
      </c>
    </row>
    <row r="69" customFormat="false" ht="14.5" hidden="false" customHeight="false" outlineLevel="0" collapsed="false">
      <c r="B69" s="30" t="n">
        <v>0</v>
      </c>
      <c r="C69" s="30" t="n">
        <v>0</v>
      </c>
      <c r="E69" s="28"/>
      <c r="F69" s="28"/>
      <c r="G69" s="28"/>
    </row>
    <row r="70" customFormat="false" ht="14.5" hidden="false" customHeight="false" outlineLevel="0" collapsed="false">
      <c r="B70" s="28" t="n">
        <f aca="false">COUNTIF('analisi dei rischi'!G62:G67,D70)</f>
        <v>1</v>
      </c>
      <c r="C70" s="28" t="n">
        <f aca="false">COUNTIF('analisi dei rischi'!I62:I65,D70)</f>
        <v>0</v>
      </c>
      <c r="D70" s="28" t="s">
        <v>31</v>
      </c>
      <c r="E70" s="28" t="n">
        <f aca="false">SUM(B70:B72)</f>
        <v>6</v>
      </c>
      <c r="F70" s="28" t="n">
        <f aca="false">SUM(C70:C72)</f>
        <v>4</v>
      </c>
      <c r="G70" s="28" t="n">
        <f aca="false">+E70+F70</f>
        <v>10</v>
      </c>
    </row>
    <row r="71" customFormat="false" ht="14.5" hidden="false" customHeight="false" outlineLevel="0" collapsed="false">
      <c r="B71" s="28" t="n">
        <f aca="false">COUNTIF('analisi dei rischi'!G62:G67,D71)</f>
        <v>3</v>
      </c>
      <c r="C71" s="28" t="n">
        <f aca="false">COUNTIF('analisi dei rischi'!I62:I65,D71)</f>
        <v>2</v>
      </c>
      <c r="D71" s="28" t="s">
        <v>18</v>
      </c>
    </row>
    <row r="72" customFormat="false" ht="14.5" hidden="false" customHeight="false" outlineLevel="0" collapsed="false">
      <c r="B72" s="28" t="n">
        <f aca="false">COUNTIF('analisi dei rischi'!G62:G67,D72)</f>
        <v>2</v>
      </c>
      <c r="C72" s="28" t="n">
        <f aca="false">COUNTIF('analisi dei rischi'!I62:I65,D72)</f>
        <v>2</v>
      </c>
      <c r="D72" s="28" t="s">
        <v>16</v>
      </c>
    </row>
    <row r="73" customFormat="false" ht="14.5" hidden="false" customHeight="false" outlineLevel="0" collapsed="false">
      <c r="B73" s="28" t="n">
        <f aca="false">MAX(B70:B72)</f>
        <v>3</v>
      </c>
      <c r="C73" s="28" t="n">
        <f aca="false">MAX(C70:C72)</f>
        <v>2</v>
      </c>
      <c r="D73" s="28"/>
    </row>
    <row r="74" customFormat="false" ht="26.5" hidden="false" customHeight="false" outlineLevel="0" collapsed="false">
      <c r="B74" s="28" t="str">
        <f aca="false">VLOOKUP(B73,B69:D72,3,0)</f>
        <v>Medio</v>
      </c>
      <c r="C74" s="28" t="str">
        <f aca="false">VLOOKUP(C73,C69:D72,2,0)</f>
        <v>Medio</v>
      </c>
      <c r="D74" s="32" t="s">
        <v>28</v>
      </c>
    </row>
    <row r="75" customFormat="false" ht="14.5" hidden="false" customHeight="false" outlineLevel="0" collapsed="false">
      <c r="B75" s="28"/>
      <c r="C75" s="28"/>
      <c r="D75" s="28"/>
    </row>
    <row r="76" customFormat="false" ht="15" hidden="false" customHeight="false" outlineLevel="0" collapsed="false">
      <c r="B76" s="28" t="str">
        <f aca="false">CONCATENATE(B74,"-",C74)</f>
        <v>Medio-Medio</v>
      </c>
      <c r="C76" s="28" t="str">
        <f aca="false">VLOOKUP(B76,'Criteri validazione globale'!$F$5:$G$14,2,0)</f>
        <v>MEDIO</v>
      </c>
      <c r="D76" s="32" t="s">
        <v>238</v>
      </c>
    </row>
    <row r="77" customFormat="false" ht="52" hidden="false" customHeight="false" outlineLevel="0" collapsed="false">
      <c r="B77" s="29" t="s">
        <v>234</v>
      </c>
      <c r="C77" s="29" t="s">
        <v>36</v>
      </c>
      <c r="E77" s="28" t="s">
        <v>235</v>
      </c>
      <c r="F77" s="28" t="s">
        <v>236</v>
      </c>
      <c r="G77" s="28" t="s">
        <v>237</v>
      </c>
    </row>
    <row r="78" customFormat="false" ht="14.5" hidden="false" customHeight="false" outlineLevel="0" collapsed="false">
      <c r="B78" s="30" t="n">
        <v>0</v>
      </c>
      <c r="C78" s="30" t="n">
        <v>0</v>
      </c>
      <c r="E78" s="28"/>
      <c r="F78" s="28"/>
      <c r="G78" s="28"/>
    </row>
    <row r="79" customFormat="false" ht="14.5" hidden="false" customHeight="false" outlineLevel="0" collapsed="false">
      <c r="B79" s="28" t="n">
        <f aca="false">COUNTIF('analisi dei rischi'!G70:G75,D79)</f>
        <v>0</v>
      </c>
      <c r="C79" s="28" t="n">
        <f aca="false">COUNTIF('analisi dei rischi'!I70:I73,D79)</f>
        <v>0</v>
      </c>
      <c r="D79" s="28" t="s">
        <v>31</v>
      </c>
      <c r="E79" s="28" t="n">
        <f aca="false">SUM(B79:B81)</f>
        <v>6</v>
      </c>
      <c r="F79" s="28" t="n">
        <f aca="false">SUM(C79:C81)</f>
        <v>4</v>
      </c>
      <c r="G79" s="28" t="n">
        <f aca="false">+E79+F79</f>
        <v>10</v>
      </c>
    </row>
    <row r="80" customFormat="false" ht="14.5" hidden="false" customHeight="false" outlineLevel="0" collapsed="false">
      <c r="B80" s="28" t="n">
        <f aca="false">COUNTIF('analisi dei rischi'!G70:G75,D80)</f>
        <v>4</v>
      </c>
      <c r="C80" s="28" t="n">
        <f aca="false">COUNTIF('analisi dei rischi'!I70:I73,D80)</f>
        <v>2</v>
      </c>
      <c r="D80" s="28" t="s">
        <v>18</v>
      </c>
    </row>
    <row r="81" customFormat="false" ht="14.5" hidden="false" customHeight="false" outlineLevel="0" collapsed="false">
      <c r="B81" s="28" t="n">
        <f aca="false">COUNTIF('analisi dei rischi'!G70:G75,D81)</f>
        <v>2</v>
      </c>
      <c r="C81" s="28" t="n">
        <f aca="false">COUNTIF('analisi dei rischi'!I70:I73,D81)</f>
        <v>2</v>
      </c>
      <c r="D81" s="28" t="s">
        <v>16</v>
      </c>
    </row>
    <row r="82" customFormat="false" ht="14.5" hidden="false" customHeight="false" outlineLevel="0" collapsed="false">
      <c r="B82" s="28" t="n">
        <f aca="false">MAX(B79:B81)</f>
        <v>4</v>
      </c>
      <c r="C82" s="28" t="n">
        <f aca="false">MAX(C79:C81)</f>
        <v>2</v>
      </c>
      <c r="D82" s="28"/>
    </row>
    <row r="83" customFormat="false" ht="26.5" hidden="false" customHeight="false" outlineLevel="0" collapsed="false">
      <c r="B83" s="28" t="str">
        <f aca="false">VLOOKUP(B82,B78:D81,3,0)</f>
        <v>Medio</v>
      </c>
      <c r="C83" s="28" t="str">
        <f aca="false">VLOOKUP(C82,C78:D81,2,0)</f>
        <v>Medio</v>
      </c>
      <c r="D83" s="32" t="s">
        <v>28</v>
      </c>
    </row>
    <row r="84" customFormat="false" ht="14.5" hidden="false" customHeight="false" outlineLevel="0" collapsed="false">
      <c r="B84" s="28"/>
      <c r="C84" s="28"/>
      <c r="D84" s="28"/>
    </row>
    <row r="85" customFormat="false" ht="15" hidden="false" customHeight="false" outlineLevel="0" collapsed="false">
      <c r="B85" s="28" t="str">
        <f aca="false">CONCATENATE(B83,"-",C83)</f>
        <v>Medio-Medio</v>
      </c>
      <c r="C85" s="28" t="str">
        <f aca="false">VLOOKUP(B85,'Criteri validazione globale'!$F$5:$G$14,2,0)</f>
        <v>MEDIO</v>
      </c>
      <c r="D85" s="32" t="s">
        <v>238</v>
      </c>
    </row>
    <row r="86" customFormat="false" ht="52" hidden="false" customHeight="false" outlineLevel="0" collapsed="false">
      <c r="B86" s="29" t="s">
        <v>234</v>
      </c>
      <c r="C86" s="29" t="s">
        <v>36</v>
      </c>
      <c r="E86" s="28" t="s">
        <v>235</v>
      </c>
      <c r="F86" s="28" t="s">
        <v>236</v>
      </c>
      <c r="G86" s="28" t="s">
        <v>237</v>
      </c>
    </row>
    <row r="87" customFormat="false" ht="14.5" hidden="false" customHeight="false" outlineLevel="0" collapsed="false">
      <c r="B87" s="30" t="n">
        <v>0</v>
      </c>
      <c r="C87" s="30" t="n">
        <v>0</v>
      </c>
      <c r="E87" s="28"/>
      <c r="F87" s="28"/>
      <c r="G87" s="28"/>
    </row>
    <row r="88" customFormat="false" ht="14.5" hidden="false" customHeight="false" outlineLevel="0" collapsed="false">
      <c r="B88" s="28" t="n">
        <f aca="false">COUNTIF('analisi dei rischi'!G78:G83,D88)</f>
        <v>1</v>
      </c>
      <c r="C88" s="28" t="n">
        <f aca="false">COUNTIF('analisi dei rischi'!I78:I81,D88)</f>
        <v>0</v>
      </c>
      <c r="D88" s="28" t="s">
        <v>31</v>
      </c>
      <c r="E88" s="28" t="n">
        <f aca="false">SUM(B88:B90)</f>
        <v>6</v>
      </c>
      <c r="F88" s="28" t="n">
        <f aca="false">SUM(C88:C90)</f>
        <v>4</v>
      </c>
      <c r="G88" s="28" t="n">
        <f aca="false">+E88+F88</f>
        <v>10</v>
      </c>
    </row>
    <row r="89" customFormat="false" ht="14.5" hidden="false" customHeight="false" outlineLevel="0" collapsed="false">
      <c r="B89" s="28" t="n">
        <f aca="false">COUNTIF('analisi dei rischi'!G78:G83,D89)</f>
        <v>3</v>
      </c>
      <c r="C89" s="28" t="n">
        <f aca="false">COUNTIF('analisi dei rischi'!I78:I81,D89)</f>
        <v>2</v>
      </c>
      <c r="D89" s="28" t="s">
        <v>18</v>
      </c>
    </row>
    <row r="90" customFormat="false" ht="14.5" hidden="false" customHeight="false" outlineLevel="0" collapsed="false">
      <c r="B90" s="28" t="n">
        <f aca="false">COUNTIF('analisi dei rischi'!G78:G83,D90)</f>
        <v>2</v>
      </c>
      <c r="C90" s="28" t="n">
        <f aca="false">COUNTIF('analisi dei rischi'!I78:I81,D90)</f>
        <v>2</v>
      </c>
      <c r="D90" s="28" t="s">
        <v>16</v>
      </c>
    </row>
    <row r="91" customFormat="false" ht="14.5" hidden="false" customHeight="false" outlineLevel="0" collapsed="false">
      <c r="B91" s="28" t="n">
        <f aca="false">MAX(B88:B90)</f>
        <v>3</v>
      </c>
      <c r="C91" s="28" t="n">
        <f aca="false">MAX(C88:C90)</f>
        <v>2</v>
      </c>
      <c r="D91" s="28"/>
    </row>
    <row r="92" customFormat="false" ht="26.5" hidden="false" customHeight="false" outlineLevel="0" collapsed="false">
      <c r="B92" s="28" t="str">
        <f aca="false">VLOOKUP(B91,B87:D90,3,0)</f>
        <v>Medio</v>
      </c>
      <c r="C92" s="28" t="str">
        <f aca="false">VLOOKUP(C91,C87:D90,2,0)</f>
        <v>Medio</v>
      </c>
      <c r="D92" s="32" t="s">
        <v>28</v>
      </c>
    </row>
    <row r="93" customFormat="false" ht="14.5" hidden="false" customHeight="false" outlineLevel="0" collapsed="false">
      <c r="B93" s="28"/>
      <c r="C93" s="28"/>
      <c r="D93" s="28"/>
    </row>
    <row r="94" customFormat="false" ht="15" hidden="false" customHeight="false" outlineLevel="0" collapsed="false">
      <c r="B94" s="28" t="str">
        <f aca="false">CONCATENATE(B92,"-",C92)</f>
        <v>Medio-Medio</v>
      </c>
      <c r="C94" s="28" t="str">
        <f aca="false">VLOOKUP(B94,'Criteri validazione globale'!$F$5:$G$14,2,0)</f>
        <v>MEDIO</v>
      </c>
      <c r="D94" s="32" t="s">
        <v>238</v>
      </c>
    </row>
    <row r="95" customFormat="false" ht="52" hidden="false" customHeight="false" outlineLevel="0" collapsed="false">
      <c r="B95" s="29" t="s">
        <v>234</v>
      </c>
      <c r="C95" s="29" t="s">
        <v>36</v>
      </c>
      <c r="E95" s="28" t="s">
        <v>235</v>
      </c>
      <c r="F95" s="28" t="s">
        <v>236</v>
      </c>
      <c r="G95" s="28" t="s">
        <v>237</v>
      </c>
    </row>
    <row r="96" customFormat="false" ht="14.5" hidden="false" customHeight="false" outlineLevel="0" collapsed="false">
      <c r="B96" s="30" t="n">
        <v>0</v>
      </c>
      <c r="C96" s="30" t="n">
        <v>0</v>
      </c>
      <c r="E96" s="28"/>
      <c r="F96" s="28"/>
      <c r="G96" s="28"/>
    </row>
    <row r="97" customFormat="false" ht="14.5" hidden="false" customHeight="false" outlineLevel="0" collapsed="false">
      <c r="B97" s="28" t="n">
        <f aca="false">COUNTIF('analisi dei rischi'!G86:G91,D97)</f>
        <v>0</v>
      </c>
      <c r="C97" s="28" t="n">
        <f aca="false">COUNTIF('analisi dei rischi'!I86:I89,D97)</f>
        <v>1</v>
      </c>
      <c r="D97" s="28" t="s">
        <v>31</v>
      </c>
      <c r="E97" s="28" t="n">
        <f aca="false">SUM(B97:B99)</f>
        <v>6</v>
      </c>
      <c r="F97" s="28" t="n">
        <f aca="false">SUM(C97:C99)</f>
        <v>4</v>
      </c>
      <c r="G97" s="28" t="n">
        <f aca="false">+E97+F97</f>
        <v>10</v>
      </c>
    </row>
    <row r="98" customFormat="false" ht="14.5" hidden="false" customHeight="false" outlineLevel="0" collapsed="false">
      <c r="B98" s="28" t="n">
        <f aca="false">COUNTIF('analisi dei rischi'!G86:G91,D98)</f>
        <v>1</v>
      </c>
      <c r="C98" s="28" t="n">
        <f aca="false">COUNTIF('analisi dei rischi'!I86:I89,D98)</f>
        <v>2</v>
      </c>
      <c r="D98" s="28" t="s">
        <v>18</v>
      </c>
    </row>
    <row r="99" customFormat="false" ht="14.5" hidden="false" customHeight="false" outlineLevel="0" collapsed="false">
      <c r="B99" s="28" t="n">
        <f aca="false">COUNTIF('analisi dei rischi'!G86:G91,D99)</f>
        <v>5</v>
      </c>
      <c r="C99" s="28" t="n">
        <f aca="false">COUNTIF('analisi dei rischi'!I86:I89,D99)</f>
        <v>1</v>
      </c>
      <c r="D99" s="28" t="s">
        <v>16</v>
      </c>
    </row>
    <row r="100" customFormat="false" ht="14.5" hidden="false" customHeight="false" outlineLevel="0" collapsed="false">
      <c r="B100" s="28" t="n">
        <f aca="false">MAX(B97:B99)</f>
        <v>5</v>
      </c>
      <c r="C100" s="28" t="n">
        <f aca="false">MAX(C97:C99)</f>
        <v>2</v>
      </c>
      <c r="D100" s="28"/>
    </row>
    <row r="101" customFormat="false" ht="26.5" hidden="false" customHeight="false" outlineLevel="0" collapsed="false">
      <c r="B101" s="28" t="str">
        <f aca="false">VLOOKUP(B100,B96:D99,3,0)</f>
        <v>Basso</v>
      </c>
      <c r="C101" s="28" t="str">
        <f aca="false">VLOOKUP(C100,C96:D99,2,0)</f>
        <v>Medio</v>
      </c>
      <c r="D101" s="32" t="s">
        <v>28</v>
      </c>
    </row>
    <row r="102" customFormat="false" ht="14.5" hidden="false" customHeight="false" outlineLevel="0" collapsed="false">
      <c r="B102" s="28"/>
      <c r="C102" s="28"/>
      <c r="D102" s="28"/>
    </row>
    <row r="103" customFormat="false" ht="15" hidden="false" customHeight="false" outlineLevel="0" collapsed="false">
      <c r="B103" s="28" t="str">
        <f aca="false">CONCATENATE(B101,"-",C101)</f>
        <v>Basso-Medio</v>
      </c>
      <c r="C103" s="28" t="str">
        <f aca="false">VLOOKUP(B103,'Criteri validazione globale'!$F$5:$G$14,2,0)</f>
        <v>BASSO</v>
      </c>
      <c r="D103" s="32" t="s">
        <v>238</v>
      </c>
    </row>
    <row r="104" customFormat="false" ht="52" hidden="false" customHeight="false" outlineLevel="0" collapsed="false">
      <c r="B104" s="29" t="s">
        <v>234</v>
      </c>
      <c r="C104" s="29" t="s">
        <v>36</v>
      </c>
      <c r="E104" s="28" t="s">
        <v>235</v>
      </c>
      <c r="F104" s="28" t="s">
        <v>236</v>
      </c>
      <c r="G104" s="28" t="s">
        <v>237</v>
      </c>
    </row>
    <row r="105" customFormat="false" ht="14.5" hidden="false" customHeight="false" outlineLevel="0" collapsed="false">
      <c r="B105" s="30" t="n">
        <v>0</v>
      </c>
      <c r="C105" s="30" t="n">
        <v>0</v>
      </c>
      <c r="E105" s="28"/>
      <c r="F105" s="28"/>
      <c r="G105" s="28"/>
    </row>
    <row r="106" customFormat="false" ht="14.5" hidden="false" customHeight="false" outlineLevel="0" collapsed="false">
      <c r="B106" s="28" t="n">
        <f aca="false">COUNTIF('analisi dei rischi'!G94:G99,D106)</f>
        <v>1</v>
      </c>
      <c r="C106" s="28" t="n">
        <f aca="false">COUNTIF('analisi dei rischi'!I94:I97,D106)</f>
        <v>2</v>
      </c>
      <c r="D106" s="28" t="s">
        <v>31</v>
      </c>
      <c r="E106" s="28" t="n">
        <f aca="false">SUM(B106:B108)</f>
        <v>6</v>
      </c>
      <c r="F106" s="28" t="n">
        <f aca="false">SUM(C106:C108)</f>
        <v>4</v>
      </c>
      <c r="G106" s="28" t="n">
        <f aca="false">+E106+F106</f>
        <v>10</v>
      </c>
    </row>
    <row r="107" customFormat="false" ht="14.5" hidden="false" customHeight="false" outlineLevel="0" collapsed="false">
      <c r="B107" s="28" t="n">
        <f aca="false">COUNTIF('analisi dei rischi'!G94:G99,D107)</f>
        <v>2</v>
      </c>
      <c r="C107" s="28" t="n">
        <f aca="false">COUNTIF('analisi dei rischi'!I94:I97,D107)</f>
        <v>1</v>
      </c>
      <c r="D107" s="28" t="s">
        <v>18</v>
      </c>
    </row>
    <row r="108" customFormat="false" ht="14.5" hidden="false" customHeight="false" outlineLevel="0" collapsed="false">
      <c r="B108" s="28" t="n">
        <f aca="false">COUNTIF('analisi dei rischi'!G94:G99,D108)</f>
        <v>3</v>
      </c>
      <c r="C108" s="28" t="n">
        <f aca="false">COUNTIF('analisi dei rischi'!I94:I97,D108)</f>
        <v>1</v>
      </c>
      <c r="D108" s="28" t="s">
        <v>16</v>
      </c>
    </row>
    <row r="109" customFormat="false" ht="14.5" hidden="false" customHeight="false" outlineLevel="0" collapsed="false">
      <c r="B109" s="28" t="n">
        <f aca="false">MAX(B106:B108)</f>
        <v>3</v>
      </c>
      <c r="C109" s="28" t="n">
        <f aca="false">MAX(C106:C108)</f>
        <v>2</v>
      </c>
      <c r="D109" s="28"/>
    </row>
    <row r="110" customFormat="false" ht="26.5" hidden="false" customHeight="false" outlineLevel="0" collapsed="false">
      <c r="B110" s="28" t="str">
        <f aca="false">VLOOKUP(B109,B105:D108,3,0)</f>
        <v>Basso</v>
      </c>
      <c r="C110" s="28" t="str">
        <f aca="false">VLOOKUP(C109,C105:D108,2,0)</f>
        <v>Alto</v>
      </c>
      <c r="D110" s="32" t="s">
        <v>28</v>
      </c>
    </row>
    <row r="111" customFormat="false" ht="14.5" hidden="false" customHeight="false" outlineLevel="0" collapsed="false">
      <c r="B111" s="28"/>
      <c r="C111" s="28"/>
      <c r="D111" s="28"/>
    </row>
    <row r="112" customFormat="false" ht="15" hidden="false" customHeight="false" outlineLevel="0" collapsed="false">
      <c r="B112" s="28" t="str">
        <f aca="false">CONCATENATE(B110,"-",C110)</f>
        <v>Basso-Alto</v>
      </c>
      <c r="C112" s="28" t="str">
        <f aca="false">VLOOKUP(B112,'Criteri validazione globale'!$F$5:$G$14,2,0)</f>
        <v>MEDIO</v>
      </c>
      <c r="D112" s="32" t="s">
        <v>238</v>
      </c>
    </row>
    <row r="113" customFormat="false" ht="52" hidden="false" customHeight="false" outlineLevel="0" collapsed="false">
      <c r="B113" s="29" t="s">
        <v>234</v>
      </c>
      <c r="C113" s="29" t="s">
        <v>36</v>
      </c>
      <c r="E113" s="28" t="s">
        <v>235</v>
      </c>
      <c r="F113" s="28" t="s">
        <v>236</v>
      </c>
      <c r="G113" s="28" t="s">
        <v>237</v>
      </c>
    </row>
    <row r="114" customFormat="false" ht="14.5" hidden="false" customHeight="false" outlineLevel="0" collapsed="false">
      <c r="B114" s="30" t="n">
        <v>0</v>
      </c>
      <c r="C114" s="30" t="n">
        <v>0</v>
      </c>
      <c r="E114" s="28"/>
      <c r="F114" s="28"/>
      <c r="G114" s="28"/>
    </row>
    <row r="115" customFormat="false" ht="14.5" hidden="false" customHeight="false" outlineLevel="0" collapsed="false">
      <c r="B115" s="28" t="n">
        <f aca="false">COUNTIF('analisi dei rischi'!G102:G107,D115)</f>
        <v>1</v>
      </c>
      <c r="C115" s="28" t="n">
        <f aca="false">COUNTIF('analisi dei rischi'!I102:I105,D115)</f>
        <v>1</v>
      </c>
      <c r="D115" s="28" t="s">
        <v>31</v>
      </c>
      <c r="E115" s="28" t="n">
        <f aca="false">SUM(B115:B117)</f>
        <v>6</v>
      </c>
      <c r="F115" s="28" t="n">
        <f aca="false">SUM(C115:C117)</f>
        <v>4</v>
      </c>
      <c r="G115" s="28" t="n">
        <f aca="false">+E115+F115</f>
        <v>10</v>
      </c>
    </row>
    <row r="116" customFormat="false" ht="14.5" hidden="false" customHeight="false" outlineLevel="0" collapsed="false">
      <c r="B116" s="28" t="n">
        <f aca="false">COUNTIF('analisi dei rischi'!G102:G107,D116)</f>
        <v>3</v>
      </c>
      <c r="C116" s="28" t="n">
        <f aca="false">COUNTIF('analisi dei rischi'!I102:I105,D116)</f>
        <v>2</v>
      </c>
      <c r="D116" s="28" t="s">
        <v>18</v>
      </c>
    </row>
    <row r="117" customFormat="false" ht="14.5" hidden="false" customHeight="false" outlineLevel="0" collapsed="false">
      <c r="B117" s="28" t="n">
        <f aca="false">COUNTIF('analisi dei rischi'!G102:G107,D117)</f>
        <v>2</v>
      </c>
      <c r="C117" s="28" t="n">
        <f aca="false">COUNTIF('analisi dei rischi'!I102:I105,D117)</f>
        <v>1</v>
      </c>
      <c r="D117" s="28" t="s">
        <v>16</v>
      </c>
    </row>
    <row r="118" customFormat="false" ht="14.5" hidden="false" customHeight="false" outlineLevel="0" collapsed="false">
      <c r="B118" s="28" t="n">
        <f aca="false">MAX(B115:B117)</f>
        <v>3</v>
      </c>
      <c r="C118" s="28" t="n">
        <f aca="false">MAX(C115:C117)</f>
        <v>2</v>
      </c>
      <c r="D118" s="28"/>
    </row>
    <row r="119" customFormat="false" ht="26.5" hidden="false" customHeight="false" outlineLevel="0" collapsed="false">
      <c r="B119" s="28" t="str">
        <f aca="false">VLOOKUP(B118,B114:D117,3,0)</f>
        <v>Medio</v>
      </c>
      <c r="C119" s="28" t="str">
        <f aca="false">VLOOKUP(C118,C114:D117,2,0)</f>
        <v>Medio</v>
      </c>
      <c r="D119" s="32" t="s">
        <v>28</v>
      </c>
    </row>
    <row r="120" customFormat="false" ht="14.5" hidden="false" customHeight="false" outlineLevel="0" collapsed="false">
      <c r="B120" s="28"/>
      <c r="C120" s="28"/>
      <c r="D120" s="28"/>
    </row>
    <row r="121" customFormat="false" ht="15" hidden="false" customHeight="false" outlineLevel="0" collapsed="false">
      <c r="B121" s="28" t="str">
        <f aca="false">CONCATENATE(B119,"-",C119)</f>
        <v>Medio-Medio</v>
      </c>
      <c r="C121" s="28" t="str">
        <f aca="false">VLOOKUP(B121,'Criteri validazione globale'!$F$5:$G$14,2,0)</f>
        <v>MEDIO</v>
      </c>
      <c r="D121" s="32" t="s">
        <v>238</v>
      </c>
    </row>
    <row r="122" customFormat="false" ht="52" hidden="false" customHeight="false" outlineLevel="0" collapsed="false">
      <c r="B122" s="29" t="s">
        <v>234</v>
      </c>
      <c r="C122" s="29" t="s">
        <v>36</v>
      </c>
      <c r="E122" s="28" t="s">
        <v>235</v>
      </c>
      <c r="F122" s="28" t="s">
        <v>236</v>
      </c>
      <c r="G122" s="28" t="s">
        <v>237</v>
      </c>
    </row>
    <row r="123" customFormat="false" ht="14.5" hidden="false" customHeight="false" outlineLevel="0" collapsed="false">
      <c r="B123" s="30" t="n">
        <v>0</v>
      </c>
      <c r="C123" s="30" t="n">
        <v>0</v>
      </c>
      <c r="E123" s="28"/>
      <c r="F123" s="28"/>
      <c r="G123" s="28"/>
    </row>
    <row r="124" customFormat="false" ht="14.5" hidden="false" customHeight="false" outlineLevel="0" collapsed="false">
      <c r="B124" s="28" t="n">
        <f aca="false">COUNTIF('analisi dei rischi'!G110:G115,D124)</f>
        <v>0</v>
      </c>
      <c r="C124" s="28" t="n">
        <f aca="false">COUNTIF('analisi dei rischi'!I110:I113,D124)</f>
        <v>1</v>
      </c>
      <c r="D124" s="28" t="s">
        <v>31</v>
      </c>
      <c r="E124" s="28" t="n">
        <f aca="false">SUM(B124:B126)</f>
        <v>6</v>
      </c>
      <c r="F124" s="28" t="n">
        <f aca="false">SUM(C124:C126)</f>
        <v>4</v>
      </c>
      <c r="G124" s="28" t="n">
        <f aca="false">+E124+F124</f>
        <v>10</v>
      </c>
    </row>
    <row r="125" customFormat="false" ht="14.5" hidden="false" customHeight="false" outlineLevel="0" collapsed="false">
      <c r="B125" s="28" t="n">
        <f aca="false">COUNTIF('analisi dei rischi'!G110:G115,D125)</f>
        <v>4</v>
      </c>
      <c r="C125" s="28" t="n">
        <f aca="false">COUNTIF('analisi dei rischi'!I110:I113,D125)</f>
        <v>2</v>
      </c>
      <c r="D125" s="28" t="s">
        <v>18</v>
      </c>
    </row>
    <row r="126" customFormat="false" ht="14.5" hidden="false" customHeight="false" outlineLevel="0" collapsed="false">
      <c r="B126" s="28" t="n">
        <f aca="false">COUNTIF('analisi dei rischi'!G110:G115,D126)</f>
        <v>2</v>
      </c>
      <c r="C126" s="28" t="n">
        <f aca="false">COUNTIF('analisi dei rischi'!I110:I113,D126)</f>
        <v>1</v>
      </c>
      <c r="D126" s="28" t="s">
        <v>16</v>
      </c>
    </row>
    <row r="127" customFormat="false" ht="14.5" hidden="false" customHeight="false" outlineLevel="0" collapsed="false">
      <c r="B127" s="28" t="n">
        <f aca="false">MAX(B124:B126)</f>
        <v>4</v>
      </c>
      <c r="C127" s="28" t="n">
        <f aca="false">MAX(C124:C126)</f>
        <v>2</v>
      </c>
      <c r="D127" s="28"/>
    </row>
    <row r="128" customFormat="false" ht="26.5" hidden="false" customHeight="false" outlineLevel="0" collapsed="false">
      <c r="B128" s="28" t="str">
        <f aca="false">VLOOKUP(B127,B123:D126,3,0)</f>
        <v>Medio</v>
      </c>
      <c r="C128" s="28" t="str">
        <f aca="false">VLOOKUP(C127,C123:D126,2,0)</f>
        <v>Medio</v>
      </c>
      <c r="D128" s="32" t="s">
        <v>28</v>
      </c>
    </row>
    <row r="129" customFormat="false" ht="14.5" hidden="false" customHeight="false" outlineLevel="0" collapsed="false">
      <c r="B129" s="28"/>
      <c r="C129" s="28"/>
      <c r="D129" s="28"/>
    </row>
    <row r="130" customFormat="false" ht="15" hidden="false" customHeight="false" outlineLevel="0" collapsed="false">
      <c r="B130" s="28" t="str">
        <f aca="false">CONCATENATE(B128,"-",C128)</f>
        <v>Medio-Medio</v>
      </c>
      <c r="C130" s="28" t="str">
        <f aca="false">VLOOKUP(B130,'Criteri validazione globale'!$F$5:$G$14,2,0)</f>
        <v>MEDIO</v>
      </c>
      <c r="D130" s="32" t="s">
        <v>238</v>
      </c>
    </row>
    <row r="131" customFormat="false" ht="52" hidden="false" customHeight="false" outlineLevel="0" collapsed="false">
      <c r="B131" s="29" t="s">
        <v>234</v>
      </c>
      <c r="C131" s="29" t="s">
        <v>36</v>
      </c>
      <c r="E131" s="28" t="s">
        <v>235</v>
      </c>
      <c r="F131" s="28" t="s">
        <v>236</v>
      </c>
      <c r="G131" s="28" t="s">
        <v>237</v>
      </c>
    </row>
    <row r="132" customFormat="false" ht="14.5" hidden="false" customHeight="false" outlineLevel="0" collapsed="false">
      <c r="B132" s="30" t="n">
        <v>0</v>
      </c>
      <c r="C132" s="30" t="n">
        <v>0</v>
      </c>
      <c r="E132" s="28"/>
      <c r="F132" s="28"/>
      <c r="G132" s="28"/>
    </row>
    <row r="133" customFormat="false" ht="14.5" hidden="false" customHeight="false" outlineLevel="0" collapsed="false">
      <c r="B133" s="28" t="n">
        <f aca="false">COUNTIF('analisi dei rischi'!G118:G123,D133)</f>
        <v>1</v>
      </c>
      <c r="C133" s="28" t="n">
        <f aca="false">COUNTIF('analisi dei rischi'!I118:I121,D133)</f>
        <v>1</v>
      </c>
      <c r="D133" s="28" t="s">
        <v>31</v>
      </c>
      <c r="E133" s="28" t="n">
        <f aca="false">SUM(B133:B135)</f>
        <v>6</v>
      </c>
      <c r="F133" s="28" t="n">
        <f aca="false">SUM(C133:C135)</f>
        <v>4</v>
      </c>
      <c r="G133" s="28" t="n">
        <f aca="false">+E133+F133</f>
        <v>10</v>
      </c>
    </row>
    <row r="134" customFormat="false" ht="14.5" hidden="false" customHeight="false" outlineLevel="0" collapsed="false">
      <c r="B134" s="28" t="n">
        <f aca="false">COUNTIF('analisi dei rischi'!G118:G123,D134)</f>
        <v>4</v>
      </c>
      <c r="C134" s="28" t="n">
        <f aca="false">COUNTIF('analisi dei rischi'!I118:I121,D134)</f>
        <v>2</v>
      </c>
      <c r="D134" s="28" t="s">
        <v>18</v>
      </c>
    </row>
    <row r="135" customFormat="false" ht="14.5" hidden="false" customHeight="false" outlineLevel="0" collapsed="false">
      <c r="B135" s="28" t="n">
        <f aca="false">COUNTIF('analisi dei rischi'!G118:G123,D135)</f>
        <v>1</v>
      </c>
      <c r="C135" s="28" t="n">
        <f aca="false">COUNTIF('analisi dei rischi'!I118:I121,D135)</f>
        <v>1</v>
      </c>
      <c r="D135" s="28" t="s">
        <v>16</v>
      </c>
    </row>
    <row r="136" customFormat="false" ht="14.5" hidden="false" customHeight="false" outlineLevel="0" collapsed="false">
      <c r="B136" s="28" t="n">
        <f aca="false">MAX(B133:B135)</f>
        <v>4</v>
      </c>
      <c r="C136" s="28" t="n">
        <f aca="false">MAX(C133:C135)</f>
        <v>2</v>
      </c>
      <c r="D136" s="28"/>
    </row>
    <row r="137" customFormat="false" ht="26.5" hidden="false" customHeight="false" outlineLevel="0" collapsed="false">
      <c r="B137" s="28" t="str">
        <f aca="false">VLOOKUP(B136,B132:D135,3,0)</f>
        <v>Medio</v>
      </c>
      <c r="C137" s="28" t="str">
        <f aca="false">VLOOKUP(C136,C132:D135,2,0)</f>
        <v>Medio</v>
      </c>
      <c r="D137" s="32" t="s">
        <v>28</v>
      </c>
    </row>
    <row r="138" customFormat="false" ht="14.5" hidden="false" customHeight="false" outlineLevel="0" collapsed="false">
      <c r="B138" s="28"/>
      <c r="C138" s="28"/>
      <c r="D138" s="28"/>
    </row>
    <row r="139" customFormat="false" ht="15" hidden="false" customHeight="false" outlineLevel="0" collapsed="false">
      <c r="B139" s="28" t="str">
        <f aca="false">CONCATENATE(B137,"-",C137)</f>
        <v>Medio-Medio</v>
      </c>
      <c r="C139" s="28" t="str">
        <f aca="false">VLOOKUP(B139,'Criteri validazione globale'!$F$5:$G$14,2,0)</f>
        <v>MEDIO</v>
      </c>
      <c r="D139" s="32" t="s">
        <v>238</v>
      </c>
    </row>
    <row r="140" customFormat="false" ht="52" hidden="false" customHeight="false" outlineLevel="0" collapsed="false">
      <c r="B140" s="29" t="s">
        <v>234</v>
      </c>
      <c r="C140" s="29" t="s">
        <v>36</v>
      </c>
      <c r="E140" s="28" t="s">
        <v>235</v>
      </c>
      <c r="F140" s="28" t="s">
        <v>236</v>
      </c>
      <c r="G140" s="28" t="s">
        <v>237</v>
      </c>
    </row>
    <row r="141" customFormat="false" ht="14.5" hidden="false" customHeight="false" outlineLevel="0" collapsed="false">
      <c r="B141" s="30" t="n">
        <v>0</v>
      </c>
      <c r="C141" s="30" t="n">
        <v>0</v>
      </c>
      <c r="E141" s="28"/>
      <c r="F141" s="28"/>
      <c r="G141" s="28"/>
    </row>
    <row r="142" customFormat="false" ht="14.5" hidden="false" customHeight="false" outlineLevel="0" collapsed="false">
      <c r="B142" s="28" t="n">
        <f aca="false">COUNTIF('analisi dei rischi'!G126:G131,D142)</f>
        <v>0</v>
      </c>
      <c r="C142" s="28" t="n">
        <f aca="false">COUNTIF('analisi dei rischi'!I126:I129,D142)</f>
        <v>1</v>
      </c>
      <c r="D142" s="28" t="s">
        <v>31</v>
      </c>
      <c r="E142" s="28" t="n">
        <f aca="false">SUM(B142:B144)</f>
        <v>6</v>
      </c>
      <c r="F142" s="28" t="n">
        <f aca="false">SUM(C142:C144)</f>
        <v>4</v>
      </c>
      <c r="G142" s="28" t="n">
        <f aca="false">+E142+F142</f>
        <v>10</v>
      </c>
    </row>
    <row r="143" customFormat="false" ht="14.5" hidden="false" customHeight="false" outlineLevel="0" collapsed="false">
      <c r="B143" s="28" t="n">
        <f aca="false">COUNTIF('analisi dei rischi'!G126:G131,D143)</f>
        <v>5</v>
      </c>
      <c r="C143" s="28" t="n">
        <f aca="false">COUNTIF('analisi dei rischi'!I126:I129,D143)</f>
        <v>2</v>
      </c>
      <c r="D143" s="28" t="s">
        <v>18</v>
      </c>
    </row>
    <row r="144" customFormat="false" ht="14.5" hidden="false" customHeight="false" outlineLevel="0" collapsed="false">
      <c r="B144" s="28" t="n">
        <f aca="false">COUNTIF('analisi dei rischi'!G126:G131,D144)</f>
        <v>1</v>
      </c>
      <c r="C144" s="28" t="n">
        <f aca="false">COUNTIF('analisi dei rischi'!I126:I129,D144)</f>
        <v>1</v>
      </c>
      <c r="D144" s="28" t="s">
        <v>16</v>
      </c>
    </row>
    <row r="145" customFormat="false" ht="14.5" hidden="false" customHeight="false" outlineLevel="0" collapsed="false">
      <c r="B145" s="28" t="n">
        <f aca="false">MAX(B142:B144)</f>
        <v>5</v>
      </c>
      <c r="C145" s="28" t="n">
        <f aca="false">MAX(C142:C144)</f>
        <v>2</v>
      </c>
      <c r="D145" s="28"/>
    </row>
    <row r="146" customFormat="false" ht="26.5" hidden="false" customHeight="false" outlineLevel="0" collapsed="false">
      <c r="B146" s="28" t="str">
        <f aca="false">VLOOKUP(B145,B141:D144,3,0)</f>
        <v>Medio</v>
      </c>
      <c r="C146" s="28" t="str">
        <f aca="false">VLOOKUP(C145,C141:D144,2,0)</f>
        <v>Medio</v>
      </c>
      <c r="D146" s="32" t="s">
        <v>28</v>
      </c>
    </row>
    <row r="147" customFormat="false" ht="14.5" hidden="false" customHeight="false" outlineLevel="0" collapsed="false">
      <c r="B147" s="28"/>
      <c r="C147" s="28"/>
      <c r="D147" s="28"/>
    </row>
    <row r="148" customFormat="false" ht="15" hidden="false" customHeight="false" outlineLevel="0" collapsed="false">
      <c r="B148" s="28" t="str">
        <f aca="false">CONCATENATE(B146,"-",C146)</f>
        <v>Medio-Medio</v>
      </c>
      <c r="C148" s="28" t="str">
        <f aca="false">VLOOKUP(B148,'Criteri validazione globale'!$F$5:$G$14,2,0)</f>
        <v>MEDIO</v>
      </c>
      <c r="D148" s="32" t="s">
        <v>238</v>
      </c>
    </row>
    <row r="149" customFormat="false" ht="52" hidden="false" customHeight="false" outlineLevel="0" collapsed="false">
      <c r="B149" s="29" t="s">
        <v>234</v>
      </c>
      <c r="C149" s="29" t="s">
        <v>36</v>
      </c>
      <c r="E149" s="28" t="s">
        <v>235</v>
      </c>
      <c r="F149" s="28" t="s">
        <v>236</v>
      </c>
      <c r="G149" s="28" t="s">
        <v>237</v>
      </c>
    </row>
    <row r="150" customFormat="false" ht="14.5" hidden="false" customHeight="false" outlineLevel="0" collapsed="false">
      <c r="B150" s="30" t="n">
        <v>0</v>
      </c>
      <c r="C150" s="30" t="n">
        <v>0</v>
      </c>
      <c r="E150" s="28"/>
      <c r="F150" s="28"/>
      <c r="G150" s="28"/>
    </row>
    <row r="151" customFormat="false" ht="14.5" hidden="false" customHeight="false" outlineLevel="0" collapsed="false">
      <c r="B151" s="28" t="n">
        <f aca="false">COUNTIF('analisi dei rischi'!G134:G139,D151)</f>
        <v>1</v>
      </c>
      <c r="C151" s="28" t="n">
        <f aca="false">COUNTIF('analisi dei rischi'!I134:I137,D151)</f>
        <v>1</v>
      </c>
      <c r="D151" s="28" t="s">
        <v>31</v>
      </c>
      <c r="E151" s="28" t="n">
        <f aca="false">SUM(B151:B153)</f>
        <v>6</v>
      </c>
      <c r="F151" s="28" t="n">
        <f aca="false">SUM(C151:C153)</f>
        <v>4</v>
      </c>
      <c r="G151" s="28" t="n">
        <f aca="false">+E151+F151</f>
        <v>10</v>
      </c>
    </row>
    <row r="152" customFormat="false" ht="14.5" hidden="false" customHeight="false" outlineLevel="0" collapsed="false">
      <c r="B152" s="28" t="n">
        <f aca="false">COUNTIF('analisi dei rischi'!G134:G139,D152)</f>
        <v>3</v>
      </c>
      <c r="C152" s="28" t="n">
        <f aca="false">COUNTIF('analisi dei rischi'!I134:I137,D152)</f>
        <v>1</v>
      </c>
      <c r="D152" s="28" t="s">
        <v>18</v>
      </c>
    </row>
    <row r="153" customFormat="false" ht="14.5" hidden="false" customHeight="false" outlineLevel="0" collapsed="false">
      <c r="B153" s="28" t="n">
        <f aca="false">COUNTIF('analisi dei rischi'!G134:G139,D153)</f>
        <v>2</v>
      </c>
      <c r="C153" s="28" t="n">
        <f aca="false">COUNTIF('analisi dei rischi'!I134:I137,D153)</f>
        <v>2</v>
      </c>
      <c r="D153" s="28" t="s">
        <v>16</v>
      </c>
    </row>
    <row r="154" customFormat="false" ht="14.5" hidden="false" customHeight="false" outlineLevel="0" collapsed="false">
      <c r="B154" s="28" t="n">
        <f aca="false">MAX(B151:B153)</f>
        <v>3</v>
      </c>
      <c r="C154" s="28" t="n">
        <f aca="false">MAX(C151:C153)</f>
        <v>2</v>
      </c>
      <c r="D154" s="28"/>
    </row>
    <row r="155" customFormat="false" ht="26.5" hidden="false" customHeight="false" outlineLevel="0" collapsed="false">
      <c r="B155" s="28" t="str">
        <f aca="false">VLOOKUP(B154,B150:D153,3,0)</f>
        <v>Medio</v>
      </c>
      <c r="C155" s="28" t="str">
        <f aca="false">VLOOKUP(C154,C150:D153,2,0)</f>
        <v>Basso</v>
      </c>
      <c r="D155" s="32" t="s">
        <v>28</v>
      </c>
    </row>
    <row r="156" customFormat="false" ht="14.5" hidden="false" customHeight="false" outlineLevel="0" collapsed="false">
      <c r="B156" s="28"/>
      <c r="C156" s="28"/>
      <c r="D156" s="28"/>
    </row>
    <row r="157" customFormat="false" ht="15" hidden="false" customHeight="false" outlineLevel="0" collapsed="false">
      <c r="B157" s="28" t="str">
        <f aca="false">CONCATENATE(B155,"-",C155)</f>
        <v>Medio-Basso</v>
      </c>
      <c r="C157" s="28" t="str">
        <f aca="false">VLOOKUP(B157,'Criteri validazione globale'!$F$5:$G$14,2,0)</f>
        <v>BASSO</v>
      </c>
      <c r="D157" s="32" t="s">
        <v>238</v>
      </c>
    </row>
    <row r="158" customFormat="false" ht="52" hidden="false" customHeight="false" outlineLevel="0" collapsed="false">
      <c r="B158" s="29" t="s">
        <v>234</v>
      </c>
      <c r="C158" s="29" t="s">
        <v>36</v>
      </c>
      <c r="E158" s="28" t="s">
        <v>235</v>
      </c>
      <c r="F158" s="28" t="s">
        <v>236</v>
      </c>
      <c r="G158" s="28" t="s">
        <v>237</v>
      </c>
    </row>
    <row r="159" customFormat="false" ht="14.5" hidden="false" customHeight="false" outlineLevel="0" collapsed="false">
      <c r="B159" s="30" t="n">
        <v>0</v>
      </c>
      <c r="C159" s="30" t="n">
        <v>0</v>
      </c>
      <c r="E159" s="28"/>
      <c r="F159" s="28"/>
      <c r="G159" s="28"/>
    </row>
    <row r="160" customFormat="false" ht="14.5" hidden="false" customHeight="false" outlineLevel="0" collapsed="false">
      <c r="B160" s="28" t="n">
        <f aca="false">COUNTIF('analisi dei rischi'!G142:G147,D160)</f>
        <v>1</v>
      </c>
      <c r="C160" s="28" t="n">
        <f aca="false">COUNTIF('analisi dei rischi'!I142:I145,D160)</f>
        <v>2</v>
      </c>
      <c r="D160" s="28" t="s">
        <v>31</v>
      </c>
      <c r="E160" s="28" t="n">
        <f aca="false">SUM(B160:B162)</f>
        <v>6</v>
      </c>
      <c r="F160" s="28" t="n">
        <f aca="false">SUM(C160:C162)</f>
        <v>4</v>
      </c>
      <c r="G160" s="28" t="n">
        <f aca="false">+E160+F160</f>
        <v>10</v>
      </c>
    </row>
    <row r="161" customFormat="false" ht="14.5" hidden="false" customHeight="false" outlineLevel="0" collapsed="false">
      <c r="B161" s="28" t="n">
        <f aca="false">COUNTIF('analisi dei rischi'!G142:G147,D161)</f>
        <v>3</v>
      </c>
      <c r="C161" s="28" t="n">
        <f aca="false">COUNTIF('analisi dei rischi'!I142:I145,D161)</f>
        <v>0</v>
      </c>
      <c r="D161" s="28" t="s">
        <v>18</v>
      </c>
    </row>
    <row r="162" customFormat="false" ht="14.5" hidden="false" customHeight="false" outlineLevel="0" collapsed="false">
      <c r="B162" s="28" t="n">
        <f aca="false">COUNTIF('analisi dei rischi'!G142:G147,D162)</f>
        <v>2</v>
      </c>
      <c r="C162" s="28" t="n">
        <f aca="false">COUNTIF('analisi dei rischi'!I142:I145,D162)</f>
        <v>2</v>
      </c>
      <c r="D162" s="28" t="s">
        <v>16</v>
      </c>
    </row>
    <row r="163" customFormat="false" ht="14.5" hidden="false" customHeight="false" outlineLevel="0" collapsed="false">
      <c r="B163" s="28" t="n">
        <f aca="false">MAX(B160:B162)</f>
        <v>3</v>
      </c>
      <c r="C163" s="28" t="n">
        <f aca="false">MAX(C160:C162)</f>
        <v>2</v>
      </c>
      <c r="D163" s="28"/>
    </row>
    <row r="164" customFormat="false" ht="26.5" hidden="false" customHeight="false" outlineLevel="0" collapsed="false">
      <c r="B164" s="28" t="str">
        <f aca="false">VLOOKUP(B163,B159:D162,3,0)</f>
        <v>Medio</v>
      </c>
      <c r="C164" s="28" t="str">
        <f aca="false">VLOOKUP(C163,C159:D162,2,0)</f>
        <v>Alto</v>
      </c>
      <c r="D164" s="32" t="s">
        <v>28</v>
      </c>
    </row>
    <row r="165" customFormat="false" ht="14.5" hidden="false" customHeight="false" outlineLevel="0" collapsed="false">
      <c r="B165" s="28"/>
      <c r="C165" s="28"/>
      <c r="D165" s="28"/>
    </row>
    <row r="166" customFormat="false" ht="15" hidden="false" customHeight="false" outlineLevel="0" collapsed="false">
      <c r="B166" s="28" t="str">
        <f aca="false">CONCATENATE(B164,"-",C164)</f>
        <v>Medio-Alto</v>
      </c>
      <c r="C166" s="28" t="str">
        <f aca="false">VLOOKUP(B166,'Criteri validazione globale'!$F$5:$G$14,2,0)</f>
        <v>ALTO</v>
      </c>
      <c r="D166" s="32" t="s">
        <v>238</v>
      </c>
    </row>
    <row r="167" customFormat="false" ht="52" hidden="false" customHeight="false" outlineLevel="0" collapsed="false">
      <c r="B167" s="29" t="s">
        <v>234</v>
      </c>
      <c r="C167" s="29" t="s">
        <v>36</v>
      </c>
      <c r="E167" s="28" t="s">
        <v>235</v>
      </c>
      <c r="F167" s="28" t="s">
        <v>236</v>
      </c>
      <c r="G167" s="28" t="s">
        <v>237</v>
      </c>
    </row>
    <row r="168" customFormat="false" ht="14.5" hidden="false" customHeight="false" outlineLevel="0" collapsed="false">
      <c r="B168" s="30" t="n">
        <v>0</v>
      </c>
      <c r="C168" s="30" t="n">
        <v>0</v>
      </c>
      <c r="E168" s="28"/>
      <c r="F168" s="28"/>
      <c r="G168" s="28"/>
    </row>
    <row r="169" customFormat="false" ht="14.5" hidden="false" customHeight="false" outlineLevel="0" collapsed="false">
      <c r="B169" s="28" t="n">
        <f aca="false">COUNTIF('analisi dei rischi'!G150:G155,D169)</f>
        <v>0</v>
      </c>
      <c r="C169" s="28" t="n">
        <f aca="false">COUNTIF('analisi dei rischi'!I150:I153,D169)</f>
        <v>0</v>
      </c>
      <c r="D169" s="28" t="s">
        <v>31</v>
      </c>
      <c r="E169" s="28" t="n">
        <f aca="false">SUM(B169:B171)</f>
        <v>6</v>
      </c>
      <c r="F169" s="28" t="n">
        <f aca="false">SUM(C169:C171)</f>
        <v>4</v>
      </c>
      <c r="G169" s="28" t="n">
        <f aca="false">+E169+F169</f>
        <v>10</v>
      </c>
    </row>
    <row r="170" customFormat="false" ht="14.5" hidden="false" customHeight="false" outlineLevel="0" collapsed="false">
      <c r="B170" s="28" t="n">
        <f aca="false">COUNTIF('analisi dei rischi'!G150:G155,D170)</f>
        <v>1</v>
      </c>
      <c r="C170" s="28" t="n">
        <f aca="false">COUNTIF('analisi dei rischi'!I150:I153,D170)</f>
        <v>1</v>
      </c>
      <c r="D170" s="28" t="s">
        <v>18</v>
      </c>
    </row>
    <row r="171" customFormat="false" ht="14.5" hidden="false" customHeight="false" outlineLevel="0" collapsed="false">
      <c r="B171" s="28" t="n">
        <f aca="false">COUNTIF('analisi dei rischi'!G150:G155,D171)</f>
        <v>5</v>
      </c>
      <c r="C171" s="28" t="n">
        <f aca="false">COUNTIF('analisi dei rischi'!I150:I153,D171)</f>
        <v>3</v>
      </c>
      <c r="D171" s="28" t="s">
        <v>16</v>
      </c>
    </row>
    <row r="172" customFormat="false" ht="14.5" hidden="false" customHeight="false" outlineLevel="0" collapsed="false">
      <c r="B172" s="28" t="n">
        <f aca="false">MAX(B169:B171)</f>
        <v>5</v>
      </c>
      <c r="C172" s="28" t="n">
        <f aca="false">MAX(C169:C171)</f>
        <v>3</v>
      </c>
      <c r="D172" s="28"/>
    </row>
    <row r="173" customFormat="false" ht="26.5" hidden="false" customHeight="false" outlineLevel="0" collapsed="false">
      <c r="B173" s="28" t="str">
        <f aca="false">VLOOKUP(B172,B168:D171,3,0)</f>
        <v>Basso</v>
      </c>
      <c r="C173" s="28" t="str">
        <f aca="false">VLOOKUP(C172,C168:D171,2,0)</f>
        <v>Basso</v>
      </c>
      <c r="D173" s="32" t="s">
        <v>28</v>
      </c>
    </row>
    <row r="174" customFormat="false" ht="14.5" hidden="false" customHeight="false" outlineLevel="0" collapsed="false">
      <c r="B174" s="28"/>
      <c r="C174" s="28"/>
      <c r="D174" s="28"/>
    </row>
    <row r="175" customFormat="false" ht="15" hidden="false" customHeight="false" outlineLevel="0" collapsed="false">
      <c r="B175" s="28" t="str">
        <f aca="false">CONCATENATE(B173,"-",C173)</f>
        <v>Basso-Basso</v>
      </c>
      <c r="C175" s="28" t="str">
        <f aca="false">VLOOKUP(B175,'Criteri validazione globale'!$F$5:$G$14,2,0)</f>
        <v>MINIMO</v>
      </c>
      <c r="D175" s="32" t="s">
        <v>238</v>
      </c>
    </row>
    <row r="176" customFormat="false" ht="15" hidden="false" customHeight="false" outlineLevel="0" collapsed="false">
      <c r="A176" s="28"/>
      <c r="B176" s="28"/>
      <c r="C176" s="28"/>
      <c r="D176" s="28"/>
      <c r="E176" s="28"/>
      <c r="F176" s="28"/>
      <c r="G176" s="28"/>
      <c r="H176" s="28"/>
      <c r="I176" s="28"/>
      <c r="J176" s="28"/>
      <c r="K176" s="28"/>
      <c r="L176" s="28"/>
      <c r="M176" s="28"/>
      <c r="N176" s="28"/>
    </row>
    <row r="177" customFormat="false" ht="52" hidden="false" customHeight="false" outlineLevel="0" collapsed="false">
      <c r="A177" s="28"/>
      <c r="B177" s="29" t="s">
        <v>234</v>
      </c>
      <c r="C177" s="29" t="s">
        <v>36</v>
      </c>
      <c r="E177" s="28" t="s">
        <v>235</v>
      </c>
      <c r="F177" s="28" t="s">
        <v>236</v>
      </c>
      <c r="G177" s="28" t="s">
        <v>237</v>
      </c>
      <c r="H177" s="28"/>
      <c r="I177" s="28"/>
      <c r="J177" s="28"/>
      <c r="K177" s="28"/>
      <c r="L177" s="28"/>
      <c r="M177" s="28"/>
      <c r="N177" s="28"/>
    </row>
    <row r="178" customFormat="false" ht="14.5" hidden="false" customHeight="false" outlineLevel="0" collapsed="false">
      <c r="A178" s="28"/>
      <c r="B178" s="30" t="n">
        <v>0</v>
      </c>
      <c r="C178" s="30" t="n">
        <v>0</v>
      </c>
      <c r="E178" s="28"/>
      <c r="F178" s="28"/>
      <c r="G178" s="28"/>
      <c r="H178" s="28"/>
      <c r="I178" s="28"/>
      <c r="J178" s="28"/>
      <c r="K178" s="28"/>
      <c r="L178" s="28"/>
      <c r="M178" s="28"/>
      <c r="N178" s="28"/>
    </row>
    <row r="179" customFormat="false" ht="14.5" hidden="false" customHeight="false" outlineLevel="0" collapsed="false">
      <c r="B179" s="28" t="n">
        <f aca="false">COUNTIF('analisi dei rischi'!G159:G164,D179)</f>
        <v>1</v>
      </c>
      <c r="C179" s="28" t="n">
        <f aca="false">COUNTIF('analisi dei rischi'!I159:I162,D179)</f>
        <v>1</v>
      </c>
      <c r="D179" s="28" t="s">
        <v>31</v>
      </c>
      <c r="E179" s="28" t="n">
        <f aca="false">SUM(B179:B181)</f>
        <v>6</v>
      </c>
      <c r="F179" s="28" t="n">
        <f aca="false">SUM(C179:C181)</f>
        <v>4</v>
      </c>
      <c r="G179" s="28" t="n">
        <f aca="false">+E179+F179</f>
        <v>10</v>
      </c>
    </row>
    <row r="180" customFormat="false" ht="14.5" hidden="false" customHeight="false" outlineLevel="0" collapsed="false">
      <c r="B180" s="28" t="n">
        <f aca="false">COUNTIF('analisi dei rischi'!G159:G164,D180)</f>
        <v>0</v>
      </c>
      <c r="C180" s="28" t="n">
        <f aca="false">COUNTIF('analisi dei rischi'!I159:I162,D180)</f>
        <v>2</v>
      </c>
      <c r="D180" s="28" t="s">
        <v>18</v>
      </c>
    </row>
    <row r="181" customFormat="false" ht="14.5" hidden="false" customHeight="false" outlineLevel="0" collapsed="false">
      <c r="B181" s="28" t="n">
        <f aca="false">COUNTIF('analisi dei rischi'!G159:G164,D181)</f>
        <v>5</v>
      </c>
      <c r="C181" s="28" t="n">
        <f aca="false">COUNTIF('analisi dei rischi'!I159:I162,D181)</f>
        <v>1</v>
      </c>
      <c r="D181" s="28" t="s">
        <v>16</v>
      </c>
    </row>
    <row r="182" customFormat="false" ht="14.5" hidden="false" customHeight="false" outlineLevel="0" collapsed="false">
      <c r="B182" s="28" t="n">
        <f aca="false">MAX(B179:B181)</f>
        <v>5</v>
      </c>
      <c r="C182" s="28" t="n">
        <f aca="false">MAX(C179:C181)</f>
        <v>2</v>
      </c>
      <c r="D182" s="28"/>
    </row>
    <row r="183" customFormat="false" ht="26.5" hidden="false" customHeight="false" outlineLevel="0" collapsed="false">
      <c r="B183" s="28" t="str">
        <f aca="false">VLOOKUP(B182,B178:D181,3,0)</f>
        <v>Basso</v>
      </c>
      <c r="C183" s="28" t="str">
        <f aca="false">VLOOKUP(C182,C178:D181,2,0)</f>
        <v>Medio</v>
      </c>
      <c r="D183" s="32" t="s">
        <v>28</v>
      </c>
    </row>
    <row r="184" customFormat="false" ht="14.5" hidden="false" customHeight="false" outlineLevel="0" collapsed="false">
      <c r="B184" s="28"/>
      <c r="C184" s="28"/>
      <c r="D184" s="28"/>
    </row>
    <row r="185" customFormat="false" ht="15" hidden="false" customHeight="false" outlineLevel="0" collapsed="false">
      <c r="B185" s="28" t="str">
        <f aca="false">CONCATENATE(B183,"-",C183)</f>
        <v>Basso-Medio</v>
      </c>
      <c r="C185" s="28" t="str">
        <f aca="false">VLOOKUP(B185,'Criteri validazione globale'!$F$5:$G$14,2,0)</f>
        <v>BASSO</v>
      </c>
      <c r="D185" s="32" t="s">
        <v>238</v>
      </c>
    </row>
    <row r="186" customFormat="false" ht="52" hidden="false" customHeight="false" outlineLevel="0" collapsed="false">
      <c r="B186" s="29" t="s">
        <v>234</v>
      </c>
      <c r="C186" s="29" t="s">
        <v>36</v>
      </c>
      <c r="E186" s="28" t="s">
        <v>235</v>
      </c>
      <c r="F186" s="28" t="s">
        <v>236</v>
      </c>
      <c r="G186" s="28" t="s">
        <v>237</v>
      </c>
    </row>
    <row r="187" customFormat="false" ht="14.5" hidden="false" customHeight="false" outlineLevel="0" collapsed="false">
      <c r="B187" s="30" t="n">
        <v>0</v>
      </c>
      <c r="C187" s="30" t="n">
        <v>0</v>
      </c>
      <c r="E187" s="28"/>
      <c r="F187" s="28"/>
      <c r="G187" s="28"/>
    </row>
    <row r="188" customFormat="false" ht="14.5" hidden="false" customHeight="false" outlineLevel="0" collapsed="false">
      <c r="B188" s="28" t="n">
        <f aca="false">COUNTIF('analisi dei rischi'!G167:G172,D188)</f>
        <v>1</v>
      </c>
      <c r="C188" s="28" t="n">
        <f aca="false">COUNTIF('analisi dei rischi'!I167:I170,D188)</f>
        <v>1</v>
      </c>
      <c r="D188" s="28" t="s">
        <v>31</v>
      </c>
      <c r="E188" s="28" t="n">
        <f aca="false">SUM(B188:B190)</f>
        <v>6</v>
      </c>
      <c r="F188" s="28" t="n">
        <f aca="false">SUM(C188:C190)</f>
        <v>4</v>
      </c>
      <c r="G188" s="28" t="n">
        <f aca="false">+E188+F188</f>
        <v>10</v>
      </c>
    </row>
    <row r="189" customFormat="false" ht="14.5" hidden="false" customHeight="false" outlineLevel="0" collapsed="false">
      <c r="B189" s="28" t="n">
        <f aca="false">COUNTIF('analisi dei rischi'!G167:G172,D189)</f>
        <v>3</v>
      </c>
      <c r="C189" s="28" t="n">
        <f aca="false">COUNTIF('analisi dei rischi'!I167:I170,D189)</f>
        <v>1</v>
      </c>
      <c r="D189" s="28" t="s">
        <v>18</v>
      </c>
    </row>
    <row r="190" customFormat="false" ht="14.5" hidden="false" customHeight="false" outlineLevel="0" collapsed="false">
      <c r="B190" s="28" t="n">
        <f aca="false">COUNTIF('analisi dei rischi'!G167:G172,D190)</f>
        <v>2</v>
      </c>
      <c r="C190" s="28" t="n">
        <f aca="false">COUNTIF('analisi dei rischi'!I167:I170,D190)</f>
        <v>2</v>
      </c>
      <c r="D190" s="28" t="s">
        <v>16</v>
      </c>
    </row>
    <row r="191" customFormat="false" ht="14.5" hidden="false" customHeight="false" outlineLevel="0" collapsed="false">
      <c r="B191" s="28" t="n">
        <f aca="false">MAX(B188:B190)</f>
        <v>3</v>
      </c>
      <c r="C191" s="28" t="n">
        <f aca="false">MAX(C188:C190)</f>
        <v>2</v>
      </c>
      <c r="D191" s="28"/>
    </row>
    <row r="192" customFormat="false" ht="26.5" hidden="false" customHeight="false" outlineLevel="0" collapsed="false">
      <c r="B192" s="28" t="str">
        <f aca="false">VLOOKUP(B191,B187:D190,3,0)</f>
        <v>Medio</v>
      </c>
      <c r="C192" s="28" t="str">
        <f aca="false">VLOOKUP(C191,C187:D190,2,0)</f>
        <v>Basso</v>
      </c>
      <c r="D192" s="32" t="s">
        <v>28</v>
      </c>
    </row>
    <row r="193" customFormat="false" ht="14.5" hidden="false" customHeight="false" outlineLevel="0" collapsed="false">
      <c r="B193" s="28"/>
      <c r="C193" s="28"/>
      <c r="D193" s="28"/>
    </row>
    <row r="194" customFormat="false" ht="15" hidden="false" customHeight="false" outlineLevel="0" collapsed="false">
      <c r="B194" s="28" t="str">
        <f aca="false">CONCATENATE(B192,"-",C192)</f>
        <v>Medio-Basso</v>
      </c>
      <c r="C194" s="28" t="str">
        <f aca="false">VLOOKUP(B194,'Criteri validazione globale'!$F$5:$G$14,2,0)</f>
        <v>BASSO</v>
      </c>
      <c r="D194" s="32" t="s">
        <v>238</v>
      </c>
    </row>
    <row r="195" customFormat="false" ht="52" hidden="false" customHeight="false" outlineLevel="0" collapsed="false">
      <c r="B195" s="29" t="s">
        <v>234</v>
      </c>
      <c r="C195" s="29" t="s">
        <v>36</v>
      </c>
      <c r="E195" s="28" t="s">
        <v>235</v>
      </c>
      <c r="F195" s="28" t="s">
        <v>236</v>
      </c>
      <c r="G195" s="28" t="s">
        <v>237</v>
      </c>
    </row>
    <row r="196" customFormat="false" ht="14.5" hidden="false" customHeight="false" outlineLevel="0" collapsed="false">
      <c r="B196" s="30" t="n">
        <v>0</v>
      </c>
      <c r="C196" s="30" t="n">
        <v>0</v>
      </c>
      <c r="E196" s="28"/>
      <c r="F196" s="28"/>
      <c r="G196" s="28"/>
    </row>
    <row r="197" customFormat="false" ht="14.5" hidden="false" customHeight="false" outlineLevel="0" collapsed="false">
      <c r="B197" s="28" t="n">
        <f aca="false">COUNTIF('analisi dei rischi'!G175:G180,D197)</f>
        <v>0</v>
      </c>
      <c r="C197" s="28" t="n">
        <f aca="false">COUNTIF('analisi dei rischi'!I175:I178,D197)</f>
        <v>0</v>
      </c>
      <c r="D197" s="28" t="s">
        <v>31</v>
      </c>
      <c r="E197" s="28" t="n">
        <f aca="false">SUM(B197:B199)</f>
        <v>6</v>
      </c>
      <c r="F197" s="28" t="n">
        <f aca="false">SUM(C197:C199)</f>
        <v>4</v>
      </c>
      <c r="G197" s="28" t="n">
        <f aca="false">+E197+F197</f>
        <v>10</v>
      </c>
    </row>
    <row r="198" customFormat="false" ht="14.5" hidden="false" customHeight="false" outlineLevel="0" collapsed="false">
      <c r="B198" s="28" t="n">
        <f aca="false">COUNTIF('analisi dei rischi'!G175:G180,D198)</f>
        <v>0</v>
      </c>
      <c r="C198" s="28" t="n">
        <f aca="false">COUNTIF('analisi dei rischi'!I175:I178,D198)</f>
        <v>1</v>
      </c>
      <c r="D198" s="28" t="s">
        <v>18</v>
      </c>
    </row>
    <row r="199" customFormat="false" ht="14.5" hidden="false" customHeight="false" outlineLevel="0" collapsed="false">
      <c r="B199" s="28" t="n">
        <f aca="false">COUNTIF('analisi dei rischi'!G175:G180,D199)</f>
        <v>6</v>
      </c>
      <c r="C199" s="28" t="n">
        <f aca="false">COUNTIF('analisi dei rischi'!I175:I178,D199)</f>
        <v>3</v>
      </c>
      <c r="D199" s="28" t="s">
        <v>16</v>
      </c>
    </row>
    <row r="200" customFormat="false" ht="14.5" hidden="false" customHeight="false" outlineLevel="0" collapsed="false">
      <c r="B200" s="28" t="n">
        <f aca="false">MAX(B197:B199)</f>
        <v>6</v>
      </c>
      <c r="C200" s="28" t="n">
        <f aca="false">MAX(C197:C199)</f>
        <v>3</v>
      </c>
      <c r="D200" s="28"/>
    </row>
    <row r="201" customFormat="false" ht="26.5" hidden="false" customHeight="false" outlineLevel="0" collapsed="false">
      <c r="B201" s="28" t="str">
        <f aca="false">VLOOKUP(B200,B196:D199,3,0)</f>
        <v>Basso</v>
      </c>
      <c r="C201" s="28" t="str">
        <f aca="false">VLOOKUP(C200,C196:D199,2,0)</f>
        <v>Basso</v>
      </c>
      <c r="D201" s="32" t="s">
        <v>28</v>
      </c>
    </row>
    <row r="202" customFormat="false" ht="14.5" hidden="false" customHeight="false" outlineLevel="0" collapsed="false">
      <c r="B202" s="28"/>
      <c r="C202" s="28"/>
      <c r="D202" s="28"/>
    </row>
    <row r="203" customFormat="false" ht="15" hidden="false" customHeight="false" outlineLevel="0" collapsed="false">
      <c r="B203" s="28" t="str">
        <f aca="false">CONCATENATE(B201,"-",C201)</f>
        <v>Basso-Basso</v>
      </c>
      <c r="C203" s="28" t="str">
        <f aca="false">VLOOKUP(B203,'Criteri validazione globale'!$F$5:$G$14,2,0)</f>
        <v>MINIMO</v>
      </c>
      <c r="D203" s="32" t="s">
        <v>238</v>
      </c>
    </row>
    <row r="204" customFormat="false" ht="15" hidden="false" customHeight="false" outlineLevel="0" collapsed="false">
      <c r="A204" s="28"/>
      <c r="B204" s="28"/>
      <c r="C204" s="28"/>
      <c r="D204" s="28"/>
      <c r="E204" s="28"/>
      <c r="F204" s="28"/>
      <c r="G204" s="28"/>
      <c r="H204" s="28"/>
      <c r="I204" s="28"/>
      <c r="J204" s="28"/>
      <c r="K204" s="28"/>
      <c r="L204" s="28"/>
      <c r="M204" s="28"/>
      <c r="N204" s="28"/>
    </row>
    <row r="205" customFormat="false" ht="52" hidden="false" customHeight="false" outlineLevel="0" collapsed="false">
      <c r="B205" s="29" t="s">
        <v>234</v>
      </c>
      <c r="C205" s="29" t="s">
        <v>36</v>
      </c>
      <c r="E205" s="28" t="s">
        <v>235</v>
      </c>
      <c r="F205" s="28" t="s">
        <v>236</v>
      </c>
      <c r="G205" s="28" t="s">
        <v>237</v>
      </c>
    </row>
    <row r="206" customFormat="false" ht="14.5" hidden="false" customHeight="false" outlineLevel="0" collapsed="false">
      <c r="B206" s="30" t="n">
        <v>0</v>
      </c>
      <c r="C206" s="30" t="n">
        <v>0</v>
      </c>
      <c r="E206" s="28"/>
      <c r="F206" s="28"/>
      <c r="G206" s="28"/>
    </row>
    <row r="207" customFormat="false" ht="14.5" hidden="false" customHeight="false" outlineLevel="0" collapsed="false">
      <c r="B207" s="28" t="n">
        <f aca="false">COUNTIF('analisi dei rischi'!G184:G189,D207)</f>
        <v>0</v>
      </c>
      <c r="C207" s="28" t="n">
        <f aca="false">COUNTIF('analisi dei rischi'!I184:I187,D207)</f>
        <v>1</v>
      </c>
      <c r="D207" s="28" t="s">
        <v>31</v>
      </c>
      <c r="E207" s="28" t="n">
        <f aca="false">SUM(B207:B209)</f>
        <v>6</v>
      </c>
      <c r="F207" s="28" t="n">
        <f aca="false">SUM(C207:C209)</f>
        <v>4</v>
      </c>
      <c r="G207" s="28" t="n">
        <f aca="false">+E207+F207</f>
        <v>10</v>
      </c>
    </row>
    <row r="208" customFormat="false" ht="14.5" hidden="false" customHeight="false" outlineLevel="0" collapsed="false">
      <c r="B208" s="28" t="n">
        <f aca="false">COUNTIF('analisi dei rischi'!G184:G189,D208)</f>
        <v>3</v>
      </c>
      <c r="C208" s="28" t="n">
        <f aca="false">COUNTIF('analisi dei rischi'!I184:I187,D208)</f>
        <v>2</v>
      </c>
      <c r="D208" s="28" t="s">
        <v>18</v>
      </c>
    </row>
    <row r="209" customFormat="false" ht="14.5" hidden="false" customHeight="false" outlineLevel="0" collapsed="false">
      <c r="B209" s="28" t="n">
        <f aca="false">COUNTIF('analisi dei rischi'!G184:G189,D209)</f>
        <v>3</v>
      </c>
      <c r="C209" s="28" t="n">
        <f aca="false">COUNTIF('analisi dei rischi'!I184:I187,D209)</f>
        <v>1</v>
      </c>
      <c r="D209" s="28" t="s">
        <v>16</v>
      </c>
    </row>
    <row r="210" customFormat="false" ht="14.5" hidden="false" customHeight="false" outlineLevel="0" collapsed="false">
      <c r="B210" s="28" t="n">
        <f aca="false">MAX(B207:B209)</f>
        <v>3</v>
      </c>
      <c r="C210" s="28" t="n">
        <f aca="false">MAX(C207:C209)</f>
        <v>2</v>
      </c>
      <c r="D210" s="28"/>
    </row>
    <row r="211" customFormat="false" ht="26.5" hidden="false" customHeight="false" outlineLevel="0" collapsed="false">
      <c r="B211" s="28" t="str">
        <f aca="false">VLOOKUP(B210,B206:D209,3,0)</f>
        <v>Medio</v>
      </c>
      <c r="C211" s="28" t="str">
        <f aca="false">VLOOKUP(C210,C206:D209,2,0)</f>
        <v>Medio</v>
      </c>
      <c r="D211" s="32" t="s">
        <v>28</v>
      </c>
    </row>
    <row r="212" customFormat="false" ht="14.5" hidden="false" customHeight="false" outlineLevel="0" collapsed="false">
      <c r="B212" s="28"/>
      <c r="C212" s="28"/>
      <c r="D212" s="28"/>
    </row>
    <row r="213" customFormat="false" ht="15" hidden="false" customHeight="false" outlineLevel="0" collapsed="false">
      <c r="B213" s="28" t="str">
        <f aca="false">CONCATENATE(B211,"-",C211)</f>
        <v>Medio-Medio</v>
      </c>
      <c r="C213" s="28" t="str">
        <f aca="false">VLOOKUP(B213,'Criteri validazione globale'!$F$5:$G$14,2,0)</f>
        <v>MEDIO</v>
      </c>
      <c r="D213" s="32" t="s">
        <v>238</v>
      </c>
    </row>
    <row r="214" customFormat="false" ht="52" hidden="false" customHeight="false" outlineLevel="0" collapsed="false">
      <c r="B214" s="29" t="s">
        <v>234</v>
      </c>
      <c r="C214" s="29" t="s">
        <v>36</v>
      </c>
      <c r="E214" s="28" t="s">
        <v>235</v>
      </c>
      <c r="F214" s="28" t="s">
        <v>236</v>
      </c>
      <c r="G214" s="28" t="s">
        <v>237</v>
      </c>
    </row>
    <row r="215" customFormat="false" ht="14.5" hidden="false" customHeight="false" outlineLevel="0" collapsed="false">
      <c r="B215" s="30" t="n">
        <v>0</v>
      </c>
      <c r="C215" s="30" t="n">
        <v>0</v>
      </c>
      <c r="E215" s="28"/>
      <c r="F215" s="28"/>
      <c r="G215" s="28"/>
    </row>
    <row r="216" customFormat="false" ht="14.5" hidden="false" customHeight="false" outlineLevel="0" collapsed="false">
      <c r="B216" s="28" t="n">
        <f aca="false">COUNTIF('analisi dei rischi'!G192:G197,D216)</f>
        <v>0</v>
      </c>
      <c r="C216" s="28" t="n">
        <f aca="false">COUNTIF('analisi dei rischi'!I192:I195,D216)</f>
        <v>1</v>
      </c>
      <c r="D216" s="28" t="s">
        <v>31</v>
      </c>
      <c r="E216" s="28" t="n">
        <f aca="false">SUM(B216:B218)</f>
        <v>6</v>
      </c>
      <c r="F216" s="28" t="n">
        <f aca="false">SUM(C216:C218)</f>
        <v>4</v>
      </c>
      <c r="G216" s="28" t="n">
        <f aca="false">+E216+F216</f>
        <v>10</v>
      </c>
    </row>
    <row r="217" customFormat="false" ht="14.5" hidden="false" customHeight="false" outlineLevel="0" collapsed="false">
      <c r="B217" s="28" t="n">
        <f aca="false">COUNTIF('analisi dei rischi'!G192:G197,D217)</f>
        <v>3</v>
      </c>
      <c r="C217" s="28" t="n">
        <f aca="false">COUNTIF('analisi dei rischi'!I192:I195,D217)</f>
        <v>2</v>
      </c>
      <c r="D217" s="28" t="s">
        <v>18</v>
      </c>
    </row>
    <row r="218" customFormat="false" ht="14.5" hidden="false" customHeight="false" outlineLevel="0" collapsed="false">
      <c r="B218" s="28" t="n">
        <f aca="false">COUNTIF('analisi dei rischi'!G192:G197,D218)</f>
        <v>3</v>
      </c>
      <c r="C218" s="28" t="n">
        <f aca="false">COUNTIF('analisi dei rischi'!I192:I195,D218)</f>
        <v>1</v>
      </c>
      <c r="D218" s="28" t="s">
        <v>16</v>
      </c>
    </row>
    <row r="219" customFormat="false" ht="14.5" hidden="false" customHeight="false" outlineLevel="0" collapsed="false">
      <c r="B219" s="28" t="n">
        <f aca="false">MAX(B216:B218)</f>
        <v>3</v>
      </c>
      <c r="C219" s="28" t="n">
        <f aca="false">MAX(C216:C218)</f>
        <v>2</v>
      </c>
      <c r="D219" s="28"/>
    </row>
    <row r="220" customFormat="false" ht="26.5" hidden="false" customHeight="false" outlineLevel="0" collapsed="false">
      <c r="B220" s="28" t="str">
        <f aca="false">VLOOKUP(B219,B215:D218,3,0)</f>
        <v>Medio</v>
      </c>
      <c r="C220" s="28" t="str">
        <f aca="false">VLOOKUP(C219,C215:D218,2,0)</f>
        <v>Medio</v>
      </c>
      <c r="D220" s="32" t="s">
        <v>28</v>
      </c>
    </row>
    <row r="221" customFormat="false" ht="14.5" hidden="false" customHeight="false" outlineLevel="0" collapsed="false">
      <c r="B221" s="28"/>
      <c r="C221" s="28"/>
      <c r="D221" s="28"/>
    </row>
    <row r="222" customFormat="false" ht="15" hidden="false" customHeight="false" outlineLevel="0" collapsed="false">
      <c r="B222" s="28" t="str">
        <f aca="false">CONCATENATE(B220,"-",C220)</f>
        <v>Medio-Medio</v>
      </c>
      <c r="C222" s="28" t="str">
        <f aca="false">VLOOKUP(B222,'Criteri validazione globale'!$F$5:$G$14,2,0)</f>
        <v>MEDIO</v>
      </c>
      <c r="D222" s="32" t="s">
        <v>238</v>
      </c>
    </row>
    <row r="223" customFormat="false" ht="15" hidden="false" customHeight="false" outlineLevel="0" collapsed="false">
      <c r="A223" s="28"/>
      <c r="B223" s="28"/>
      <c r="C223" s="28"/>
      <c r="D223" s="28"/>
      <c r="E223" s="28"/>
      <c r="F223" s="28"/>
      <c r="G223" s="28"/>
      <c r="H223" s="28"/>
      <c r="I223" s="28"/>
      <c r="J223" s="28"/>
      <c r="K223" s="28"/>
      <c r="L223" s="28"/>
      <c r="M223" s="28"/>
      <c r="N223" s="28"/>
    </row>
    <row r="224" customFormat="false" ht="52" hidden="false" customHeight="false" outlineLevel="0" collapsed="false">
      <c r="B224" s="29" t="s">
        <v>234</v>
      </c>
      <c r="C224" s="29" t="s">
        <v>36</v>
      </c>
      <c r="E224" s="28" t="s">
        <v>235</v>
      </c>
      <c r="F224" s="28" t="s">
        <v>236</v>
      </c>
      <c r="G224" s="28" t="s">
        <v>237</v>
      </c>
    </row>
    <row r="225" customFormat="false" ht="14.5" hidden="false" customHeight="false" outlineLevel="0" collapsed="false">
      <c r="B225" s="30" t="n">
        <v>0</v>
      </c>
      <c r="C225" s="30" t="n">
        <v>0</v>
      </c>
      <c r="E225" s="28"/>
      <c r="F225" s="28"/>
      <c r="G225" s="28"/>
    </row>
    <row r="226" customFormat="false" ht="14.5" hidden="false" customHeight="false" outlineLevel="0" collapsed="false">
      <c r="B226" s="28" t="n">
        <f aca="false">COUNTIF('analisi dei rischi'!G201:G206,D226)</f>
        <v>0</v>
      </c>
      <c r="C226" s="28" t="n">
        <f aca="false">COUNTIF('analisi dei rischi'!I201:I204,D226)</f>
        <v>1</v>
      </c>
      <c r="D226" s="28" t="s">
        <v>31</v>
      </c>
      <c r="E226" s="28" t="n">
        <f aca="false">SUM(B226:B228)</f>
        <v>6</v>
      </c>
      <c r="F226" s="28" t="n">
        <f aca="false">SUM(C226:C228)</f>
        <v>4</v>
      </c>
      <c r="G226" s="28" t="n">
        <f aca="false">+E226+F226</f>
        <v>10</v>
      </c>
    </row>
    <row r="227" customFormat="false" ht="14.5" hidden="false" customHeight="false" outlineLevel="0" collapsed="false">
      <c r="B227" s="28" t="n">
        <f aca="false">COUNTIF('analisi dei rischi'!G201:G206,D227)</f>
        <v>4</v>
      </c>
      <c r="C227" s="28" t="n">
        <f aca="false">COUNTIF('analisi dei rischi'!I201:I204,D227)</f>
        <v>1</v>
      </c>
      <c r="D227" s="28" t="s">
        <v>18</v>
      </c>
    </row>
    <row r="228" customFormat="false" ht="14.5" hidden="false" customHeight="false" outlineLevel="0" collapsed="false">
      <c r="B228" s="28" t="n">
        <f aca="false">COUNTIF('analisi dei rischi'!G201:G206,D228)</f>
        <v>2</v>
      </c>
      <c r="C228" s="28" t="n">
        <f aca="false">COUNTIF('analisi dei rischi'!I201:I204,D228)</f>
        <v>2</v>
      </c>
      <c r="D228" s="28" t="s">
        <v>16</v>
      </c>
    </row>
    <row r="229" customFormat="false" ht="14.5" hidden="false" customHeight="false" outlineLevel="0" collapsed="false">
      <c r="B229" s="28" t="n">
        <f aca="false">MAX(B226:B228)</f>
        <v>4</v>
      </c>
      <c r="C229" s="28" t="n">
        <f aca="false">MAX(C226:C228)</f>
        <v>2</v>
      </c>
      <c r="D229" s="28"/>
    </row>
    <row r="230" customFormat="false" ht="26.5" hidden="false" customHeight="false" outlineLevel="0" collapsed="false">
      <c r="B230" s="28" t="str">
        <f aca="false">VLOOKUP(B229,B225:D228,3,0)</f>
        <v>Medio</v>
      </c>
      <c r="C230" s="28" t="str">
        <f aca="false">VLOOKUP(C229,C225:D228,2,0)</f>
        <v>Basso</v>
      </c>
      <c r="D230" s="32" t="s">
        <v>28</v>
      </c>
    </row>
    <row r="231" customFormat="false" ht="14.5" hidden="false" customHeight="false" outlineLevel="0" collapsed="false">
      <c r="B231" s="28"/>
      <c r="C231" s="28"/>
      <c r="D231" s="28"/>
    </row>
    <row r="232" customFormat="false" ht="15" hidden="false" customHeight="false" outlineLevel="0" collapsed="false">
      <c r="B232" s="28" t="str">
        <f aca="false">CONCATENATE(B230,"-",C230)</f>
        <v>Medio-Basso</v>
      </c>
      <c r="C232" s="28" t="str">
        <f aca="false">VLOOKUP(B232,'Criteri validazione globale'!$F$5:$G$14,2,0)</f>
        <v>BASSO</v>
      </c>
      <c r="D232" s="32" t="s">
        <v>238</v>
      </c>
    </row>
    <row r="233" customFormat="false" ht="52" hidden="false" customHeight="false" outlineLevel="0" collapsed="false">
      <c r="B233" s="29" t="s">
        <v>234</v>
      </c>
      <c r="C233" s="29" t="s">
        <v>36</v>
      </c>
      <c r="E233" s="28" t="s">
        <v>235</v>
      </c>
      <c r="F233" s="28" t="s">
        <v>236</v>
      </c>
      <c r="G233" s="28" t="s">
        <v>237</v>
      </c>
    </row>
    <row r="234" customFormat="false" ht="14.5" hidden="false" customHeight="false" outlineLevel="0" collapsed="false">
      <c r="B234" s="30" t="n">
        <v>0</v>
      </c>
      <c r="C234" s="30" t="n">
        <v>0</v>
      </c>
      <c r="E234" s="28"/>
      <c r="F234" s="28"/>
      <c r="G234" s="28"/>
    </row>
    <row r="235" customFormat="false" ht="14.5" hidden="false" customHeight="false" outlineLevel="0" collapsed="false">
      <c r="B235" s="28" t="n">
        <f aca="false">COUNTIF('analisi dei rischi'!G209:G214,D235)</f>
        <v>1</v>
      </c>
      <c r="C235" s="28" t="n">
        <f aca="false">COUNTIF('analisi dei rischi'!I209:I212,D235)</f>
        <v>1</v>
      </c>
      <c r="D235" s="28" t="s">
        <v>31</v>
      </c>
      <c r="E235" s="28" t="n">
        <f aca="false">SUM(B235:B237)</f>
        <v>6</v>
      </c>
      <c r="F235" s="28" t="n">
        <f aca="false">SUM(C235:C237)</f>
        <v>4</v>
      </c>
      <c r="G235" s="28" t="n">
        <f aca="false">+E235+F235</f>
        <v>10</v>
      </c>
    </row>
    <row r="236" customFormat="false" ht="14.5" hidden="false" customHeight="false" outlineLevel="0" collapsed="false">
      <c r="B236" s="28" t="n">
        <f aca="false">COUNTIF('analisi dei rischi'!G209:G214,D236)</f>
        <v>3</v>
      </c>
      <c r="C236" s="28" t="n">
        <f aca="false">COUNTIF('analisi dei rischi'!I209:I212,D236)</f>
        <v>2</v>
      </c>
      <c r="D236" s="28" t="s">
        <v>18</v>
      </c>
    </row>
    <row r="237" customFormat="false" ht="14.5" hidden="false" customHeight="false" outlineLevel="0" collapsed="false">
      <c r="B237" s="28" t="n">
        <f aca="false">COUNTIF('analisi dei rischi'!G209:G214,D237)</f>
        <v>2</v>
      </c>
      <c r="C237" s="28" t="n">
        <f aca="false">COUNTIF('analisi dei rischi'!I209:I212,D237)</f>
        <v>1</v>
      </c>
      <c r="D237" s="28" t="s">
        <v>16</v>
      </c>
    </row>
    <row r="238" customFormat="false" ht="14.5" hidden="false" customHeight="false" outlineLevel="0" collapsed="false">
      <c r="B238" s="28" t="n">
        <f aca="false">MAX(B235:B237)</f>
        <v>3</v>
      </c>
      <c r="C238" s="28" t="n">
        <f aca="false">MAX(C235:C237)</f>
        <v>2</v>
      </c>
      <c r="D238" s="28"/>
    </row>
    <row r="239" customFormat="false" ht="26.5" hidden="false" customHeight="false" outlineLevel="0" collapsed="false">
      <c r="B239" s="28" t="str">
        <f aca="false">VLOOKUP(B238,B234:D237,3,0)</f>
        <v>Medio</v>
      </c>
      <c r="C239" s="28" t="str">
        <f aca="false">VLOOKUP(C238,C234:D237,2,0)</f>
        <v>Medio</v>
      </c>
      <c r="D239" s="32" t="s">
        <v>28</v>
      </c>
    </row>
    <row r="240" customFormat="false" ht="14.5" hidden="false" customHeight="false" outlineLevel="0" collapsed="false">
      <c r="B240" s="28"/>
      <c r="C240" s="28"/>
      <c r="D240" s="28"/>
    </row>
    <row r="241" customFormat="false" ht="15" hidden="false" customHeight="false" outlineLevel="0" collapsed="false">
      <c r="B241" s="28" t="str">
        <f aca="false">CONCATENATE(B239,"-",C239)</f>
        <v>Medio-Medio</v>
      </c>
      <c r="C241" s="28" t="str">
        <f aca="false">VLOOKUP(B241,'Criteri validazione globale'!$F$5:$G$14,2,0)</f>
        <v>MEDIO</v>
      </c>
      <c r="D241" s="32" t="s">
        <v>238</v>
      </c>
    </row>
    <row r="242" customFormat="false" ht="52" hidden="false" customHeight="false" outlineLevel="0" collapsed="false">
      <c r="B242" s="29" t="s">
        <v>234</v>
      </c>
      <c r="C242" s="29" t="s">
        <v>36</v>
      </c>
      <c r="E242" s="28" t="s">
        <v>235</v>
      </c>
      <c r="F242" s="28" t="s">
        <v>236</v>
      </c>
      <c r="G242" s="28" t="s">
        <v>237</v>
      </c>
    </row>
    <row r="243" customFormat="false" ht="14.5" hidden="false" customHeight="false" outlineLevel="0" collapsed="false">
      <c r="B243" s="30" t="n">
        <v>0</v>
      </c>
      <c r="C243" s="30" t="n">
        <v>0</v>
      </c>
      <c r="E243" s="28"/>
      <c r="F243" s="28"/>
      <c r="G243" s="28"/>
    </row>
    <row r="244" customFormat="false" ht="14.5" hidden="false" customHeight="false" outlineLevel="0" collapsed="false">
      <c r="B244" s="28" t="n">
        <f aca="false">COUNTIF('analisi dei rischi'!G217:G222,D244)</f>
        <v>0</v>
      </c>
      <c r="C244" s="28" t="n">
        <f aca="false">COUNTIF('analisi dei rischi'!I217:I220,D244)</f>
        <v>2</v>
      </c>
      <c r="D244" s="28" t="s">
        <v>31</v>
      </c>
      <c r="E244" s="28" t="n">
        <f aca="false">SUM(B244:B246)</f>
        <v>6</v>
      </c>
      <c r="F244" s="28" t="n">
        <f aca="false">SUM(C244:C246)</f>
        <v>4</v>
      </c>
      <c r="G244" s="28" t="n">
        <f aca="false">+E244+F244</f>
        <v>10</v>
      </c>
    </row>
    <row r="245" customFormat="false" ht="14.5" hidden="false" customHeight="false" outlineLevel="0" collapsed="false">
      <c r="B245" s="28" t="n">
        <f aca="false">COUNTIF('analisi dei rischi'!G217:G222,D245)</f>
        <v>2</v>
      </c>
      <c r="C245" s="28" t="n">
        <f aca="false">COUNTIF('analisi dei rischi'!I217:I220,D245)</f>
        <v>0</v>
      </c>
      <c r="D245" s="28" t="s">
        <v>18</v>
      </c>
    </row>
    <row r="246" customFormat="false" ht="14.5" hidden="false" customHeight="false" outlineLevel="0" collapsed="false">
      <c r="B246" s="28" t="n">
        <f aca="false">COUNTIF('analisi dei rischi'!G217:G222,D246)</f>
        <v>4</v>
      </c>
      <c r="C246" s="28" t="n">
        <f aca="false">COUNTIF('analisi dei rischi'!I217:I220,D246)</f>
        <v>2</v>
      </c>
      <c r="D246" s="28" t="s">
        <v>16</v>
      </c>
    </row>
    <row r="247" customFormat="false" ht="14.5" hidden="false" customHeight="false" outlineLevel="0" collapsed="false">
      <c r="B247" s="28" t="n">
        <f aca="false">MAX(B244:B246)</f>
        <v>4</v>
      </c>
      <c r="C247" s="28" t="n">
        <f aca="false">MAX(C244:C246)</f>
        <v>2</v>
      </c>
      <c r="D247" s="28"/>
    </row>
    <row r="248" customFormat="false" ht="26.5" hidden="false" customHeight="false" outlineLevel="0" collapsed="false">
      <c r="B248" s="28" t="str">
        <f aca="false">VLOOKUP(B247,B243:D246,3,0)</f>
        <v>Basso</v>
      </c>
      <c r="C248" s="28" t="str">
        <f aca="false">VLOOKUP(C247,C243:D246,2,0)</f>
        <v>Alto</v>
      </c>
      <c r="D248" s="32" t="s">
        <v>28</v>
      </c>
    </row>
    <row r="249" customFormat="false" ht="14.5" hidden="false" customHeight="false" outlineLevel="0" collapsed="false">
      <c r="B249" s="28"/>
      <c r="C249" s="28"/>
      <c r="D249" s="28"/>
    </row>
    <row r="250" customFormat="false" ht="15" hidden="false" customHeight="false" outlineLevel="0" collapsed="false">
      <c r="B250" s="28" t="str">
        <f aca="false">CONCATENATE(B248,"-",C248)</f>
        <v>Basso-Alto</v>
      </c>
      <c r="C250" s="28" t="str">
        <f aca="false">VLOOKUP(B250,'Criteri validazione globale'!$F$5:$G$14,2,0)</f>
        <v>MEDIO</v>
      </c>
      <c r="D250" s="32" t="s">
        <v>238</v>
      </c>
    </row>
    <row r="251" customFormat="false" ht="52" hidden="false" customHeight="false" outlineLevel="0" collapsed="false">
      <c r="B251" s="29" t="s">
        <v>234</v>
      </c>
      <c r="C251" s="29" t="s">
        <v>36</v>
      </c>
      <c r="E251" s="28" t="s">
        <v>235</v>
      </c>
      <c r="F251" s="28" t="s">
        <v>236</v>
      </c>
      <c r="G251" s="28" t="s">
        <v>237</v>
      </c>
    </row>
    <row r="252" customFormat="false" ht="14.5" hidden="false" customHeight="false" outlineLevel="0" collapsed="false">
      <c r="B252" s="30" t="n">
        <v>0</v>
      </c>
      <c r="C252" s="30" t="n">
        <v>0</v>
      </c>
      <c r="E252" s="28"/>
      <c r="F252" s="28"/>
      <c r="G252" s="28"/>
    </row>
    <row r="253" customFormat="false" ht="14.5" hidden="false" customHeight="false" outlineLevel="0" collapsed="false">
      <c r="B253" s="28" t="n">
        <f aca="false">COUNTIF('analisi dei rischi'!G225:G230,D253)</f>
        <v>0</v>
      </c>
      <c r="C253" s="28" t="n">
        <f aca="false">COUNTIF('analisi dei rischi'!I225:I228,D253)</f>
        <v>1</v>
      </c>
      <c r="D253" s="28" t="s">
        <v>31</v>
      </c>
      <c r="E253" s="28" t="n">
        <f aca="false">SUM(B253:B255)</f>
        <v>6</v>
      </c>
      <c r="F253" s="28" t="n">
        <f aca="false">SUM(C253:C255)</f>
        <v>4</v>
      </c>
      <c r="G253" s="28" t="n">
        <f aca="false">+E253+F253</f>
        <v>10</v>
      </c>
    </row>
    <row r="254" customFormat="false" ht="14.5" hidden="false" customHeight="false" outlineLevel="0" collapsed="false">
      <c r="B254" s="28" t="n">
        <f aca="false">COUNTIF('analisi dei rischi'!G225:G230,D254)</f>
        <v>4</v>
      </c>
      <c r="C254" s="28" t="n">
        <f aca="false">COUNTIF('analisi dei rischi'!I225:I228,D254)</f>
        <v>1</v>
      </c>
      <c r="D254" s="28" t="s">
        <v>18</v>
      </c>
    </row>
    <row r="255" customFormat="false" ht="14.5" hidden="false" customHeight="false" outlineLevel="0" collapsed="false">
      <c r="B255" s="28" t="n">
        <f aca="false">COUNTIF('analisi dei rischi'!G225:G230,D255)</f>
        <v>2</v>
      </c>
      <c r="C255" s="28" t="n">
        <f aca="false">COUNTIF('analisi dei rischi'!I225:I228,D255)</f>
        <v>2</v>
      </c>
      <c r="D255" s="28" t="s">
        <v>16</v>
      </c>
    </row>
    <row r="256" customFormat="false" ht="14.5" hidden="false" customHeight="false" outlineLevel="0" collapsed="false">
      <c r="B256" s="28" t="n">
        <f aca="false">MAX(B253:B255)</f>
        <v>4</v>
      </c>
      <c r="C256" s="28" t="n">
        <f aca="false">MAX(C253:C255)</f>
        <v>2</v>
      </c>
      <c r="D256" s="28"/>
    </row>
    <row r="257" customFormat="false" ht="26.5" hidden="false" customHeight="false" outlineLevel="0" collapsed="false">
      <c r="B257" s="28" t="str">
        <f aca="false">VLOOKUP(B256,B252:D255,3,0)</f>
        <v>Medio</v>
      </c>
      <c r="C257" s="28" t="str">
        <f aca="false">VLOOKUP(C256,C252:D255,2,0)</f>
        <v>Basso</v>
      </c>
      <c r="D257" s="32" t="s">
        <v>28</v>
      </c>
    </row>
    <row r="258" customFormat="false" ht="14.5" hidden="false" customHeight="false" outlineLevel="0" collapsed="false">
      <c r="B258" s="28"/>
      <c r="C258" s="28"/>
      <c r="D258" s="28"/>
    </row>
    <row r="259" customFormat="false" ht="15" hidden="false" customHeight="false" outlineLevel="0" collapsed="false">
      <c r="B259" s="28" t="str">
        <f aca="false">CONCATENATE(B257,"-",C257)</f>
        <v>Medio-Basso</v>
      </c>
      <c r="C259" s="28" t="str">
        <f aca="false">VLOOKUP(B259,'Criteri validazione globale'!$F$5:$G$14,2,0)</f>
        <v>BASSO</v>
      </c>
      <c r="D259" s="32" t="s">
        <v>238</v>
      </c>
    </row>
    <row r="260" customFormat="false" ht="52" hidden="false" customHeight="false" outlineLevel="0" collapsed="false">
      <c r="B260" s="29" t="s">
        <v>234</v>
      </c>
      <c r="C260" s="29" t="s">
        <v>36</v>
      </c>
      <c r="E260" s="28" t="s">
        <v>235</v>
      </c>
      <c r="F260" s="28" t="s">
        <v>236</v>
      </c>
      <c r="G260" s="28" t="s">
        <v>237</v>
      </c>
    </row>
    <row r="261" customFormat="false" ht="14.5" hidden="false" customHeight="false" outlineLevel="0" collapsed="false">
      <c r="B261" s="30" t="n">
        <v>0</v>
      </c>
      <c r="C261" s="30" t="n">
        <v>0</v>
      </c>
      <c r="E261" s="28"/>
      <c r="F261" s="28"/>
      <c r="G261" s="28"/>
    </row>
    <row r="262" customFormat="false" ht="14.5" hidden="false" customHeight="false" outlineLevel="0" collapsed="false">
      <c r="B262" s="28" t="n">
        <f aca="false">COUNTIF('analisi dei rischi'!G233:G238,D262)</f>
        <v>0</v>
      </c>
      <c r="C262" s="28" t="n">
        <f aca="false">COUNTIF('analisi dei rischi'!I233:I236,D262)</f>
        <v>0</v>
      </c>
      <c r="D262" s="28" t="s">
        <v>31</v>
      </c>
      <c r="E262" s="28" t="n">
        <f aca="false">SUM(B262:B264)</f>
        <v>6</v>
      </c>
      <c r="F262" s="28" t="n">
        <f aca="false">SUM(C262:C264)</f>
        <v>4</v>
      </c>
      <c r="G262" s="28" t="n">
        <f aca="false">+E262+F262</f>
        <v>10</v>
      </c>
    </row>
    <row r="263" customFormat="false" ht="14.5" hidden="false" customHeight="false" outlineLevel="0" collapsed="false">
      <c r="B263" s="28" t="n">
        <f aca="false">COUNTIF('analisi dei rischi'!G233:G238,D263)</f>
        <v>1</v>
      </c>
      <c r="C263" s="28" t="n">
        <f aca="false">COUNTIF('analisi dei rischi'!I233:I236,D263)</f>
        <v>2</v>
      </c>
      <c r="D263" s="28" t="s">
        <v>18</v>
      </c>
    </row>
    <row r="264" customFormat="false" ht="14.5" hidden="false" customHeight="false" outlineLevel="0" collapsed="false">
      <c r="B264" s="28" t="n">
        <f aca="false">COUNTIF('analisi dei rischi'!G233:G238,D264)</f>
        <v>5</v>
      </c>
      <c r="C264" s="28" t="n">
        <f aca="false">COUNTIF('analisi dei rischi'!I233:I236,D264)</f>
        <v>2</v>
      </c>
      <c r="D264" s="28" t="s">
        <v>16</v>
      </c>
    </row>
    <row r="265" customFormat="false" ht="14.5" hidden="false" customHeight="false" outlineLevel="0" collapsed="false">
      <c r="B265" s="28" t="n">
        <f aca="false">MAX(B262:B264)</f>
        <v>5</v>
      </c>
      <c r="C265" s="28" t="n">
        <f aca="false">MAX(C262:C264)</f>
        <v>2</v>
      </c>
      <c r="D265" s="28"/>
    </row>
    <row r="266" customFormat="false" ht="26.5" hidden="false" customHeight="false" outlineLevel="0" collapsed="false">
      <c r="B266" s="28" t="str">
        <f aca="false">VLOOKUP(B265,B261:D264,3,0)</f>
        <v>Basso</v>
      </c>
      <c r="C266" s="28" t="str">
        <f aca="false">VLOOKUP(C265,C261:D264,2,0)</f>
        <v>Medio</v>
      </c>
      <c r="D266" s="32" t="s">
        <v>28</v>
      </c>
    </row>
    <row r="267" customFormat="false" ht="14.5" hidden="false" customHeight="false" outlineLevel="0" collapsed="false">
      <c r="B267" s="28"/>
      <c r="C267" s="28"/>
      <c r="D267" s="28"/>
    </row>
    <row r="268" customFormat="false" ht="15" hidden="false" customHeight="false" outlineLevel="0" collapsed="false">
      <c r="B268" s="28" t="str">
        <f aca="false">CONCATENATE(B266,"-",C266)</f>
        <v>Basso-Medio</v>
      </c>
      <c r="C268" s="28" t="str">
        <f aca="false">VLOOKUP(B268,'Criteri validazione globale'!$F$5:$G$14,2,0)</f>
        <v>BASSO</v>
      </c>
      <c r="D268" s="32" t="s">
        <v>238</v>
      </c>
    </row>
    <row r="269" customFormat="false" ht="52" hidden="false" customHeight="false" outlineLevel="0" collapsed="false">
      <c r="B269" s="29" t="s">
        <v>234</v>
      </c>
      <c r="C269" s="29" t="s">
        <v>36</v>
      </c>
      <c r="E269" s="28" t="s">
        <v>235</v>
      </c>
      <c r="F269" s="28" t="s">
        <v>236</v>
      </c>
      <c r="G269" s="28" t="s">
        <v>237</v>
      </c>
    </row>
    <row r="270" customFormat="false" ht="14.5" hidden="false" customHeight="false" outlineLevel="0" collapsed="false">
      <c r="B270" s="30" t="n">
        <v>0</v>
      </c>
      <c r="C270" s="30" t="n">
        <v>0</v>
      </c>
      <c r="E270" s="28"/>
      <c r="F270" s="28"/>
      <c r="G270" s="28"/>
    </row>
    <row r="271" customFormat="false" ht="14.5" hidden="false" customHeight="false" outlineLevel="0" collapsed="false">
      <c r="B271" s="28" t="n">
        <f aca="false">COUNTIF('analisi dei rischi'!G241:G246,D271)</f>
        <v>0</v>
      </c>
      <c r="C271" s="28" t="n">
        <f aca="false">COUNTIF('analisi dei rischi'!I241:I244,D271)</f>
        <v>0</v>
      </c>
      <c r="D271" s="28" t="s">
        <v>31</v>
      </c>
      <c r="E271" s="28" t="n">
        <f aca="false">SUM(B271:B273)</f>
        <v>6</v>
      </c>
      <c r="F271" s="28" t="n">
        <f aca="false">SUM(C271:C273)</f>
        <v>4</v>
      </c>
      <c r="G271" s="28" t="n">
        <f aca="false">+E271+F271</f>
        <v>10</v>
      </c>
    </row>
    <row r="272" customFormat="false" ht="14.5" hidden="false" customHeight="false" outlineLevel="0" collapsed="false">
      <c r="B272" s="28" t="n">
        <f aca="false">COUNTIF('analisi dei rischi'!G241:G246,D272)</f>
        <v>2</v>
      </c>
      <c r="C272" s="28" t="n">
        <f aca="false">COUNTIF('analisi dei rischi'!I241:I244,D272)</f>
        <v>2</v>
      </c>
      <c r="D272" s="28" t="s">
        <v>18</v>
      </c>
    </row>
    <row r="273" customFormat="false" ht="14.5" hidden="false" customHeight="false" outlineLevel="0" collapsed="false">
      <c r="B273" s="28" t="n">
        <f aca="false">COUNTIF('analisi dei rischi'!G241:G246,D273)</f>
        <v>4</v>
      </c>
      <c r="C273" s="28" t="n">
        <f aca="false">COUNTIF('analisi dei rischi'!I241:I244,D273)</f>
        <v>2</v>
      </c>
      <c r="D273" s="28" t="s">
        <v>16</v>
      </c>
    </row>
    <row r="274" customFormat="false" ht="14.5" hidden="false" customHeight="false" outlineLevel="0" collapsed="false">
      <c r="B274" s="28" t="n">
        <f aca="false">MAX(B271:B273)</f>
        <v>4</v>
      </c>
      <c r="C274" s="28" t="n">
        <f aca="false">MAX(C271:C273)</f>
        <v>2</v>
      </c>
      <c r="D274" s="28"/>
    </row>
    <row r="275" customFormat="false" ht="26.5" hidden="false" customHeight="false" outlineLevel="0" collapsed="false">
      <c r="B275" s="28" t="str">
        <f aca="false">VLOOKUP(B274,B270:D273,3,0)</f>
        <v>Basso</v>
      </c>
      <c r="C275" s="28" t="str">
        <f aca="false">VLOOKUP(C274,C270:D273,2,0)</f>
        <v>Medio</v>
      </c>
      <c r="D275" s="32" t="s">
        <v>28</v>
      </c>
    </row>
    <row r="276" customFormat="false" ht="14.5" hidden="false" customHeight="false" outlineLevel="0" collapsed="false">
      <c r="B276" s="28"/>
      <c r="C276" s="28"/>
      <c r="D276" s="28"/>
    </row>
    <row r="277" customFormat="false" ht="15" hidden="false" customHeight="false" outlineLevel="0" collapsed="false">
      <c r="B277" s="28" t="str">
        <f aca="false">CONCATENATE(B275,"-",C275)</f>
        <v>Basso-Medio</v>
      </c>
      <c r="C277" s="28" t="str">
        <f aca="false">VLOOKUP(B277,'Criteri validazione globale'!$F$5:$G$14,2,0)</f>
        <v>BASSO</v>
      </c>
      <c r="D277" s="32" t="s">
        <v>238</v>
      </c>
    </row>
    <row r="278" customFormat="false" ht="52" hidden="false" customHeight="false" outlineLevel="0" collapsed="false">
      <c r="B278" s="29" t="s">
        <v>234</v>
      </c>
      <c r="C278" s="29" t="s">
        <v>36</v>
      </c>
      <c r="E278" s="28" t="s">
        <v>235</v>
      </c>
      <c r="F278" s="28" t="s">
        <v>236</v>
      </c>
      <c r="G278" s="28" t="s">
        <v>237</v>
      </c>
    </row>
    <row r="279" customFormat="false" ht="14.5" hidden="false" customHeight="false" outlineLevel="0" collapsed="false">
      <c r="B279" s="30" t="n">
        <v>0</v>
      </c>
      <c r="C279" s="30" t="n">
        <v>0</v>
      </c>
      <c r="E279" s="28"/>
      <c r="F279" s="28"/>
      <c r="G279" s="28"/>
    </row>
    <row r="280" customFormat="false" ht="14.5" hidden="false" customHeight="false" outlineLevel="0" collapsed="false">
      <c r="B280" s="28" t="n">
        <f aca="false">COUNTIF('analisi dei rischi'!G249:G254,D280)</f>
        <v>0</v>
      </c>
      <c r="C280" s="28" t="n">
        <f aca="false">COUNTIF('analisi dei rischi'!I249:I252,D280)</f>
        <v>1</v>
      </c>
      <c r="D280" s="28" t="s">
        <v>31</v>
      </c>
      <c r="E280" s="28" t="n">
        <f aca="false">SUM(B280:B282)</f>
        <v>6</v>
      </c>
      <c r="F280" s="28" t="n">
        <f aca="false">SUM(C280:C282)</f>
        <v>4</v>
      </c>
      <c r="G280" s="28" t="n">
        <f aca="false">+E280+F280</f>
        <v>10</v>
      </c>
    </row>
    <row r="281" customFormat="false" ht="14.5" hidden="false" customHeight="false" outlineLevel="0" collapsed="false">
      <c r="B281" s="28" t="n">
        <f aca="false">COUNTIF('analisi dei rischi'!G249:G254,D281)</f>
        <v>3</v>
      </c>
      <c r="C281" s="28" t="n">
        <f aca="false">COUNTIF('analisi dei rischi'!I249:I252,D281)</f>
        <v>2</v>
      </c>
      <c r="D281" s="28" t="s">
        <v>18</v>
      </c>
    </row>
    <row r="282" customFormat="false" ht="14.5" hidden="false" customHeight="false" outlineLevel="0" collapsed="false">
      <c r="B282" s="28" t="n">
        <f aca="false">COUNTIF('analisi dei rischi'!G249:G254,D282)</f>
        <v>3</v>
      </c>
      <c r="C282" s="28" t="n">
        <f aca="false">COUNTIF('analisi dei rischi'!I249:I252,D282)</f>
        <v>1</v>
      </c>
      <c r="D282" s="28" t="s">
        <v>16</v>
      </c>
    </row>
    <row r="283" customFormat="false" ht="14.5" hidden="false" customHeight="false" outlineLevel="0" collapsed="false">
      <c r="B283" s="28" t="n">
        <f aca="false">MAX(B280:B282)</f>
        <v>3</v>
      </c>
      <c r="C283" s="28" t="n">
        <f aca="false">MAX(C280:C282)</f>
        <v>2</v>
      </c>
      <c r="D283" s="28"/>
    </row>
    <row r="284" customFormat="false" ht="26.5" hidden="false" customHeight="false" outlineLevel="0" collapsed="false">
      <c r="B284" s="28" t="str">
        <f aca="false">VLOOKUP(B283,B279:D282,3,0)</f>
        <v>Medio</v>
      </c>
      <c r="C284" s="28" t="str">
        <f aca="false">VLOOKUP(C283,C279:D282,2,0)</f>
        <v>Medio</v>
      </c>
      <c r="D284" s="32" t="s">
        <v>28</v>
      </c>
    </row>
    <row r="285" customFormat="false" ht="14.5" hidden="false" customHeight="false" outlineLevel="0" collapsed="false">
      <c r="B285" s="28"/>
      <c r="C285" s="28"/>
      <c r="D285" s="28"/>
    </row>
    <row r="286" customFormat="false" ht="15" hidden="false" customHeight="false" outlineLevel="0" collapsed="false">
      <c r="B286" s="28" t="str">
        <f aca="false">CONCATENATE(B284,"-",C284)</f>
        <v>Medio-Medio</v>
      </c>
      <c r="C286" s="28" t="str">
        <f aca="false">VLOOKUP(B286,'Criteri validazione globale'!$F$5:$G$14,2,0)</f>
        <v>MEDIO</v>
      </c>
      <c r="D286" s="32" t="s">
        <v>238</v>
      </c>
    </row>
    <row r="287" customFormat="false" ht="52" hidden="false" customHeight="false" outlineLevel="0" collapsed="false">
      <c r="B287" s="29" t="s">
        <v>234</v>
      </c>
      <c r="C287" s="29" t="s">
        <v>36</v>
      </c>
      <c r="E287" s="28" t="s">
        <v>235</v>
      </c>
      <c r="F287" s="28" t="s">
        <v>236</v>
      </c>
      <c r="G287" s="28" t="s">
        <v>237</v>
      </c>
    </row>
    <row r="288" customFormat="false" ht="14.5" hidden="false" customHeight="false" outlineLevel="0" collapsed="false">
      <c r="B288" s="30" t="n">
        <v>0</v>
      </c>
      <c r="C288" s="30" t="n">
        <v>0</v>
      </c>
      <c r="E288" s="28"/>
      <c r="F288" s="28"/>
      <c r="G288" s="28"/>
    </row>
    <row r="289" customFormat="false" ht="14.5" hidden="false" customHeight="false" outlineLevel="0" collapsed="false">
      <c r="B289" s="28" t="n">
        <f aca="false">COUNTIF('analisi dei rischi'!G257:G262,D289)</f>
        <v>0</v>
      </c>
      <c r="C289" s="28" t="n">
        <f aca="false">COUNTIF('analisi dei rischi'!I257:I260,D289)</f>
        <v>0</v>
      </c>
      <c r="D289" s="28" t="s">
        <v>31</v>
      </c>
      <c r="E289" s="28" t="n">
        <f aca="false">SUM(B289:B291)</f>
        <v>6</v>
      </c>
      <c r="F289" s="28" t="n">
        <f aca="false">SUM(C289:C291)</f>
        <v>4</v>
      </c>
      <c r="G289" s="28" t="n">
        <f aca="false">+E289+F289</f>
        <v>10</v>
      </c>
    </row>
    <row r="290" customFormat="false" ht="14.5" hidden="false" customHeight="false" outlineLevel="0" collapsed="false">
      <c r="B290" s="28" t="n">
        <f aca="false">COUNTIF('analisi dei rischi'!G257:G262,D290)</f>
        <v>1</v>
      </c>
      <c r="C290" s="28" t="n">
        <f aca="false">COUNTIF('analisi dei rischi'!I257:I260,D290)</f>
        <v>2</v>
      </c>
      <c r="D290" s="28" t="s">
        <v>18</v>
      </c>
    </row>
    <row r="291" customFormat="false" ht="14.5" hidden="false" customHeight="false" outlineLevel="0" collapsed="false">
      <c r="B291" s="28" t="n">
        <f aca="false">COUNTIF('analisi dei rischi'!G257:G262,D291)</f>
        <v>5</v>
      </c>
      <c r="C291" s="28" t="n">
        <f aca="false">COUNTIF('analisi dei rischi'!I257:I260,D291)</f>
        <v>2</v>
      </c>
      <c r="D291" s="28" t="s">
        <v>16</v>
      </c>
    </row>
    <row r="292" customFormat="false" ht="14.5" hidden="false" customHeight="false" outlineLevel="0" collapsed="false">
      <c r="B292" s="28" t="n">
        <f aca="false">MAX(B289:B291)</f>
        <v>5</v>
      </c>
      <c r="C292" s="28" t="n">
        <f aca="false">MAX(C289:C291)</f>
        <v>2</v>
      </c>
      <c r="D292" s="28"/>
    </row>
    <row r="293" customFormat="false" ht="26.5" hidden="false" customHeight="false" outlineLevel="0" collapsed="false">
      <c r="B293" s="28" t="str">
        <f aca="false">VLOOKUP(B292,B288:D291,3,0)</f>
        <v>Basso</v>
      </c>
      <c r="C293" s="28" t="str">
        <f aca="false">VLOOKUP(C292,C288:D291,2,0)</f>
        <v>Medio</v>
      </c>
      <c r="D293" s="32" t="s">
        <v>28</v>
      </c>
    </row>
    <row r="294" customFormat="false" ht="14.5" hidden="false" customHeight="false" outlineLevel="0" collapsed="false">
      <c r="B294" s="28"/>
      <c r="C294" s="28"/>
      <c r="D294" s="28"/>
    </row>
    <row r="295" customFormat="false" ht="15" hidden="false" customHeight="false" outlineLevel="0" collapsed="false">
      <c r="B295" s="28" t="str">
        <f aca="false">CONCATENATE(B293,"-",C293)</f>
        <v>Basso-Medio</v>
      </c>
      <c r="C295" s="28" t="str">
        <f aca="false">VLOOKUP(B295,'Criteri validazione globale'!$F$5:$G$14,2,0)</f>
        <v>BASSO</v>
      </c>
      <c r="D295" s="32" t="s">
        <v>238</v>
      </c>
    </row>
    <row r="296" customFormat="false" ht="52" hidden="false" customHeight="false" outlineLevel="0" collapsed="false">
      <c r="B296" s="29" t="s">
        <v>234</v>
      </c>
      <c r="C296" s="29" t="s">
        <v>36</v>
      </c>
      <c r="E296" s="28" t="s">
        <v>235</v>
      </c>
      <c r="F296" s="28" t="s">
        <v>236</v>
      </c>
      <c r="G296" s="28" t="s">
        <v>237</v>
      </c>
    </row>
    <row r="297" customFormat="false" ht="14.5" hidden="false" customHeight="false" outlineLevel="0" collapsed="false">
      <c r="B297" s="30" t="n">
        <v>0</v>
      </c>
      <c r="C297" s="30" t="n">
        <v>0</v>
      </c>
      <c r="E297" s="28"/>
      <c r="F297" s="28"/>
      <c r="G297" s="28"/>
    </row>
    <row r="298" customFormat="false" ht="14.5" hidden="false" customHeight="false" outlineLevel="0" collapsed="false">
      <c r="B298" s="28" t="n">
        <f aca="false">COUNTIF('analisi dei rischi'!G265:G270,D298)</f>
        <v>0</v>
      </c>
      <c r="C298" s="28" t="n">
        <f aca="false">COUNTIF('analisi dei rischi'!I265:I268,D298)</f>
        <v>0</v>
      </c>
      <c r="D298" s="28" t="s">
        <v>31</v>
      </c>
      <c r="E298" s="28" t="n">
        <f aca="false">SUM(B298:B300)</f>
        <v>6</v>
      </c>
      <c r="F298" s="28" t="n">
        <f aca="false">SUM(C298:C300)</f>
        <v>4</v>
      </c>
      <c r="G298" s="28" t="n">
        <f aca="false">+E298+F298</f>
        <v>10</v>
      </c>
    </row>
    <row r="299" customFormat="false" ht="14.5" hidden="false" customHeight="false" outlineLevel="0" collapsed="false">
      <c r="B299" s="28" t="n">
        <f aca="false">COUNTIF('analisi dei rischi'!G265:G270,D299)</f>
        <v>0</v>
      </c>
      <c r="C299" s="28" t="n">
        <f aca="false">COUNTIF('analisi dei rischi'!I265:I268,D299)</f>
        <v>2</v>
      </c>
      <c r="D299" s="28" t="s">
        <v>18</v>
      </c>
    </row>
    <row r="300" customFormat="false" ht="14.5" hidden="false" customHeight="false" outlineLevel="0" collapsed="false">
      <c r="B300" s="28" t="n">
        <f aca="false">COUNTIF('analisi dei rischi'!G265:G270,D300)</f>
        <v>6</v>
      </c>
      <c r="C300" s="28" t="n">
        <f aca="false">COUNTIF('analisi dei rischi'!I265:I268,D300)</f>
        <v>2</v>
      </c>
      <c r="D300" s="28" t="s">
        <v>16</v>
      </c>
    </row>
    <row r="301" customFormat="false" ht="14.5" hidden="false" customHeight="false" outlineLevel="0" collapsed="false">
      <c r="B301" s="28" t="n">
        <f aca="false">MAX(B298:B300)</f>
        <v>6</v>
      </c>
      <c r="C301" s="28" t="n">
        <f aca="false">MAX(C298:C300)</f>
        <v>2</v>
      </c>
      <c r="D301" s="28"/>
    </row>
    <row r="302" customFormat="false" ht="26.5" hidden="false" customHeight="false" outlineLevel="0" collapsed="false">
      <c r="B302" s="28" t="str">
        <f aca="false">VLOOKUP(B301,B297:D300,3,0)</f>
        <v>Basso</v>
      </c>
      <c r="C302" s="28" t="str">
        <f aca="false">VLOOKUP(C301,C297:D300,2,0)</f>
        <v>Medio</v>
      </c>
      <c r="D302" s="32" t="s">
        <v>28</v>
      </c>
    </row>
    <row r="303" customFormat="false" ht="14.5" hidden="false" customHeight="false" outlineLevel="0" collapsed="false">
      <c r="B303" s="28"/>
      <c r="C303" s="28"/>
      <c r="D303" s="28"/>
    </row>
    <row r="304" customFormat="false" ht="15" hidden="false" customHeight="false" outlineLevel="0" collapsed="false">
      <c r="B304" s="28" t="str">
        <f aca="false">CONCATENATE(B302,"-",C302)</f>
        <v>Basso-Medio</v>
      </c>
      <c r="C304" s="28" t="str">
        <f aca="false">VLOOKUP(B304,'Criteri validazione globale'!$F$5:$G$14,2,0)</f>
        <v>BASSO</v>
      </c>
      <c r="D304" s="32" t="s">
        <v>238</v>
      </c>
    </row>
    <row r="305" customFormat="false" ht="52" hidden="false" customHeight="false" outlineLevel="0" collapsed="false">
      <c r="B305" s="29" t="s">
        <v>234</v>
      </c>
      <c r="C305" s="29" t="s">
        <v>36</v>
      </c>
      <c r="E305" s="28" t="s">
        <v>235</v>
      </c>
      <c r="F305" s="28" t="s">
        <v>236</v>
      </c>
      <c r="G305" s="28" t="s">
        <v>237</v>
      </c>
    </row>
    <row r="306" customFormat="false" ht="14.5" hidden="false" customHeight="false" outlineLevel="0" collapsed="false">
      <c r="B306" s="30" t="n">
        <v>0</v>
      </c>
      <c r="C306" s="30" t="n">
        <v>0</v>
      </c>
      <c r="E306" s="28"/>
      <c r="F306" s="28"/>
      <c r="G306" s="28"/>
    </row>
    <row r="307" customFormat="false" ht="14.5" hidden="false" customHeight="false" outlineLevel="0" collapsed="false">
      <c r="B307" s="28" t="n">
        <f aca="false">COUNTIF('analisi dei rischi'!G273:G278,D307)</f>
        <v>1</v>
      </c>
      <c r="C307" s="28" t="n">
        <f aca="false">COUNTIF('analisi dei rischi'!I273:I276,D307)</f>
        <v>1</v>
      </c>
      <c r="D307" s="28" t="s">
        <v>31</v>
      </c>
      <c r="E307" s="28" t="n">
        <f aca="false">SUM(B307:B309)</f>
        <v>6</v>
      </c>
      <c r="F307" s="28" t="n">
        <f aca="false">SUM(C307:C309)</f>
        <v>4</v>
      </c>
      <c r="G307" s="28" t="n">
        <f aca="false">+E307+F307</f>
        <v>10</v>
      </c>
    </row>
    <row r="308" customFormat="false" ht="14.5" hidden="false" customHeight="false" outlineLevel="0" collapsed="false">
      <c r="B308" s="28" t="n">
        <f aca="false">COUNTIF('analisi dei rischi'!G273:G278,D308)</f>
        <v>3</v>
      </c>
      <c r="C308" s="28" t="n">
        <f aca="false">COUNTIF('analisi dei rischi'!I273:I276,D308)</f>
        <v>2</v>
      </c>
      <c r="D308" s="28" t="s">
        <v>18</v>
      </c>
    </row>
    <row r="309" customFormat="false" ht="14.5" hidden="false" customHeight="false" outlineLevel="0" collapsed="false">
      <c r="B309" s="28" t="n">
        <f aca="false">COUNTIF('analisi dei rischi'!G273:G278,D309)</f>
        <v>2</v>
      </c>
      <c r="C309" s="28" t="n">
        <f aca="false">COUNTIF('analisi dei rischi'!I273:I276,D309)</f>
        <v>1</v>
      </c>
      <c r="D309" s="28" t="s">
        <v>16</v>
      </c>
    </row>
    <row r="310" customFormat="false" ht="14.5" hidden="false" customHeight="false" outlineLevel="0" collapsed="false">
      <c r="B310" s="28" t="n">
        <f aca="false">MAX(B307:B309)</f>
        <v>3</v>
      </c>
      <c r="C310" s="28" t="n">
        <f aca="false">MAX(C307:C309)</f>
        <v>2</v>
      </c>
      <c r="D310" s="28"/>
    </row>
    <row r="311" customFormat="false" ht="26.5" hidden="false" customHeight="false" outlineLevel="0" collapsed="false">
      <c r="B311" s="28" t="str">
        <f aca="false">VLOOKUP(B310,B306:D309,3,0)</f>
        <v>Medio</v>
      </c>
      <c r="C311" s="28" t="str">
        <f aca="false">VLOOKUP(C310,C306:D309,2,0)</f>
        <v>Medio</v>
      </c>
      <c r="D311" s="32" t="s">
        <v>28</v>
      </c>
    </row>
    <row r="312" customFormat="false" ht="14.5" hidden="false" customHeight="false" outlineLevel="0" collapsed="false">
      <c r="B312" s="28"/>
      <c r="C312" s="28"/>
      <c r="D312" s="28"/>
    </row>
    <row r="313" customFormat="false" ht="15" hidden="false" customHeight="false" outlineLevel="0" collapsed="false">
      <c r="B313" s="28" t="str">
        <f aca="false">CONCATENATE(B311,"-",C311)</f>
        <v>Medio-Medio</v>
      </c>
      <c r="C313" s="28" t="str">
        <f aca="false">VLOOKUP(B313,'Criteri validazione globale'!$F$5:$G$14,2,0)</f>
        <v>MEDIO</v>
      </c>
      <c r="D313" s="32" t="s">
        <v>238</v>
      </c>
    </row>
    <row r="314" customFormat="false" ht="52" hidden="false" customHeight="false" outlineLevel="0" collapsed="false">
      <c r="B314" s="29" t="s">
        <v>234</v>
      </c>
      <c r="C314" s="29" t="s">
        <v>36</v>
      </c>
      <c r="E314" s="28" t="s">
        <v>235</v>
      </c>
      <c r="F314" s="28" t="s">
        <v>236</v>
      </c>
      <c r="G314" s="28" t="s">
        <v>237</v>
      </c>
    </row>
    <row r="315" customFormat="false" ht="14.5" hidden="false" customHeight="false" outlineLevel="0" collapsed="false">
      <c r="B315" s="30" t="n">
        <v>0</v>
      </c>
      <c r="C315" s="30" t="n">
        <v>0</v>
      </c>
      <c r="E315" s="28"/>
      <c r="F315" s="28"/>
      <c r="G315" s="28"/>
    </row>
    <row r="316" customFormat="false" ht="14.5" hidden="false" customHeight="false" outlineLevel="0" collapsed="false">
      <c r="B316" s="28" t="n">
        <f aca="false">COUNTIF('analisi dei rischi'!G281:G286,D316)</f>
        <v>0</v>
      </c>
      <c r="C316" s="28" t="n">
        <f aca="false">COUNTIF('analisi dei rischi'!I281:I284,D316)</f>
        <v>0</v>
      </c>
      <c r="D316" s="28" t="s">
        <v>31</v>
      </c>
      <c r="E316" s="28" t="n">
        <f aca="false">SUM(B316:B318)</f>
        <v>6</v>
      </c>
      <c r="F316" s="28" t="n">
        <f aca="false">SUM(C316:C318)</f>
        <v>4</v>
      </c>
      <c r="G316" s="28" t="n">
        <f aca="false">+E316+F316</f>
        <v>10</v>
      </c>
    </row>
    <row r="317" customFormat="false" ht="14.5" hidden="false" customHeight="false" outlineLevel="0" collapsed="false">
      <c r="B317" s="28" t="n">
        <f aca="false">COUNTIF('analisi dei rischi'!G281:G286,D317)</f>
        <v>0</v>
      </c>
      <c r="C317" s="28" t="n">
        <f aca="false">COUNTIF('analisi dei rischi'!I281:I284,D317)</f>
        <v>0</v>
      </c>
      <c r="D317" s="28" t="s">
        <v>18</v>
      </c>
    </row>
    <row r="318" customFormat="false" ht="14.5" hidden="false" customHeight="false" outlineLevel="0" collapsed="false">
      <c r="B318" s="28" t="n">
        <f aca="false">COUNTIF('analisi dei rischi'!G281:G286,D318)</f>
        <v>6</v>
      </c>
      <c r="C318" s="28" t="n">
        <f aca="false">COUNTIF('analisi dei rischi'!I281:I284,D318)</f>
        <v>4</v>
      </c>
      <c r="D318" s="28" t="s">
        <v>16</v>
      </c>
    </row>
    <row r="319" customFormat="false" ht="14.5" hidden="false" customHeight="false" outlineLevel="0" collapsed="false">
      <c r="B319" s="28" t="n">
        <f aca="false">MAX(B316:B318)</f>
        <v>6</v>
      </c>
      <c r="C319" s="28" t="n">
        <f aca="false">MAX(C316:C318)</f>
        <v>4</v>
      </c>
      <c r="D319" s="28"/>
    </row>
    <row r="320" customFormat="false" ht="26.5" hidden="false" customHeight="false" outlineLevel="0" collapsed="false">
      <c r="B320" s="28" t="str">
        <f aca="false">VLOOKUP(B319,B315:D318,3,0)</f>
        <v>Basso</v>
      </c>
      <c r="C320" s="28" t="str">
        <f aca="false">VLOOKUP(C319,C315:D318,2,0)</f>
        <v>Basso</v>
      </c>
      <c r="D320" s="32" t="s">
        <v>28</v>
      </c>
    </row>
    <row r="321" customFormat="false" ht="14.5" hidden="false" customHeight="false" outlineLevel="0" collapsed="false">
      <c r="B321" s="28"/>
      <c r="C321" s="28"/>
      <c r="D321" s="28"/>
    </row>
    <row r="322" customFormat="false" ht="15" hidden="false" customHeight="false" outlineLevel="0" collapsed="false">
      <c r="B322" s="28" t="str">
        <f aca="false">CONCATENATE(B320,"-",C320)</f>
        <v>Basso-Basso</v>
      </c>
      <c r="C322" s="28" t="str">
        <f aca="false">VLOOKUP(B322,'Criteri validazione globale'!$F$5:$G$14,2,0)</f>
        <v>MINIMO</v>
      </c>
      <c r="D322" s="32" t="s">
        <v>238</v>
      </c>
    </row>
    <row r="323" customFormat="false" ht="15" hidden="false" customHeight="false" outlineLevel="0" collapsed="false">
      <c r="A323" s="28"/>
      <c r="B323" s="28"/>
      <c r="C323" s="28"/>
      <c r="D323" s="28"/>
      <c r="E323" s="28"/>
      <c r="F323" s="28"/>
      <c r="G323" s="28"/>
      <c r="H323" s="28"/>
      <c r="I323" s="28"/>
      <c r="J323" s="28"/>
      <c r="K323" s="28"/>
      <c r="L323" s="28"/>
      <c r="M323" s="28"/>
      <c r="N323" s="28"/>
    </row>
    <row r="324" customFormat="false" ht="52" hidden="false" customHeight="false" outlineLevel="0" collapsed="false">
      <c r="B324" s="29" t="s">
        <v>234</v>
      </c>
      <c r="C324" s="29" t="s">
        <v>36</v>
      </c>
      <c r="E324" s="28" t="s">
        <v>235</v>
      </c>
      <c r="F324" s="28" t="s">
        <v>236</v>
      </c>
      <c r="G324" s="28" t="s">
        <v>237</v>
      </c>
    </row>
    <row r="325" customFormat="false" ht="14.5" hidden="false" customHeight="false" outlineLevel="0" collapsed="false">
      <c r="B325" s="30" t="n">
        <v>0</v>
      </c>
      <c r="C325" s="30" t="n">
        <v>0</v>
      </c>
      <c r="E325" s="28"/>
      <c r="F325" s="28"/>
      <c r="G325" s="28"/>
    </row>
    <row r="326" customFormat="false" ht="14.5" hidden="false" customHeight="false" outlineLevel="0" collapsed="false">
      <c r="B326" s="28" t="n">
        <f aca="false">COUNTIF('analisi dei rischi'!G290:G295,D326)</f>
        <v>1</v>
      </c>
      <c r="C326" s="28" t="n">
        <f aca="false">COUNTIF('analisi dei rischi'!I290:I293,D326)</f>
        <v>1</v>
      </c>
      <c r="D326" s="28" t="s">
        <v>31</v>
      </c>
      <c r="E326" s="28" t="n">
        <f aca="false">SUM(B326:B328)</f>
        <v>6</v>
      </c>
      <c r="F326" s="28" t="n">
        <f aca="false">SUM(C326:C328)</f>
        <v>4</v>
      </c>
      <c r="G326" s="28" t="n">
        <f aca="false">+E326+F326</f>
        <v>10</v>
      </c>
    </row>
    <row r="327" customFormat="false" ht="14.5" hidden="false" customHeight="false" outlineLevel="0" collapsed="false">
      <c r="B327" s="28" t="n">
        <f aca="false">COUNTIF('analisi dei rischi'!G290:G295,D327)</f>
        <v>3</v>
      </c>
      <c r="C327" s="28" t="n">
        <f aca="false">COUNTIF('analisi dei rischi'!I290:I293,D327)</f>
        <v>2</v>
      </c>
      <c r="D327" s="28" t="s">
        <v>18</v>
      </c>
    </row>
    <row r="328" customFormat="false" ht="14.5" hidden="false" customHeight="false" outlineLevel="0" collapsed="false">
      <c r="B328" s="28" t="n">
        <f aca="false">COUNTIF('analisi dei rischi'!G290:G295,D328)</f>
        <v>2</v>
      </c>
      <c r="C328" s="28" t="n">
        <f aca="false">COUNTIF('analisi dei rischi'!I290:I293,D328)</f>
        <v>1</v>
      </c>
      <c r="D328" s="28" t="s">
        <v>16</v>
      </c>
    </row>
    <row r="329" customFormat="false" ht="14.5" hidden="false" customHeight="false" outlineLevel="0" collapsed="false">
      <c r="B329" s="28" t="n">
        <f aca="false">MAX(B326:B328)</f>
        <v>3</v>
      </c>
      <c r="C329" s="28" t="n">
        <f aca="false">MAX(C326:C328)</f>
        <v>2</v>
      </c>
      <c r="D329" s="28"/>
    </row>
    <row r="330" customFormat="false" ht="26.5" hidden="false" customHeight="false" outlineLevel="0" collapsed="false">
      <c r="B330" s="28" t="str">
        <f aca="false">VLOOKUP(B329,B325:D328,3,0)</f>
        <v>Medio</v>
      </c>
      <c r="C330" s="28" t="str">
        <f aca="false">VLOOKUP(C329,C325:D328,2,0)</f>
        <v>Medio</v>
      </c>
      <c r="D330" s="32" t="s">
        <v>28</v>
      </c>
    </row>
    <row r="331" customFormat="false" ht="14.5" hidden="false" customHeight="false" outlineLevel="0" collapsed="false">
      <c r="B331" s="28"/>
      <c r="C331" s="28"/>
      <c r="D331" s="28"/>
    </row>
    <row r="332" customFormat="false" ht="15" hidden="false" customHeight="false" outlineLevel="0" collapsed="false">
      <c r="B332" s="28" t="str">
        <f aca="false">CONCATENATE(B330,"-",C330)</f>
        <v>Medio-Medio</v>
      </c>
      <c r="C332" s="28" t="str">
        <f aca="false">VLOOKUP(B332,'Criteri validazione globale'!$F$5:$G$14,2,0)</f>
        <v>MEDIO</v>
      </c>
      <c r="D332" s="32" t="s">
        <v>238</v>
      </c>
    </row>
    <row r="333" customFormat="false" ht="52" hidden="false" customHeight="false" outlineLevel="0" collapsed="false">
      <c r="B333" s="29" t="s">
        <v>234</v>
      </c>
      <c r="C333" s="29" t="s">
        <v>36</v>
      </c>
      <c r="E333" s="28" t="s">
        <v>235</v>
      </c>
      <c r="F333" s="28" t="s">
        <v>236</v>
      </c>
      <c r="G333" s="28" t="s">
        <v>237</v>
      </c>
    </row>
    <row r="334" customFormat="false" ht="14.5" hidden="false" customHeight="false" outlineLevel="0" collapsed="false">
      <c r="B334" s="30" t="n">
        <v>0</v>
      </c>
      <c r="C334" s="30" t="n">
        <v>0</v>
      </c>
      <c r="E334" s="28"/>
      <c r="F334" s="28"/>
      <c r="G334" s="28"/>
    </row>
    <row r="335" customFormat="false" ht="14.5" hidden="false" customHeight="false" outlineLevel="0" collapsed="false">
      <c r="B335" s="28" t="n">
        <f aca="false">COUNTIF('analisi dei rischi'!G298:G303,D335)</f>
        <v>1</v>
      </c>
      <c r="C335" s="28" t="n">
        <f aca="false">COUNTIF('analisi dei rischi'!I298:I301,D335)</f>
        <v>1</v>
      </c>
      <c r="D335" s="28" t="s">
        <v>31</v>
      </c>
      <c r="E335" s="28" t="n">
        <f aca="false">SUM(B335:B337)</f>
        <v>6</v>
      </c>
      <c r="F335" s="28" t="n">
        <f aca="false">SUM(C335:C337)</f>
        <v>4</v>
      </c>
      <c r="G335" s="28" t="n">
        <f aca="false">+E335+F335</f>
        <v>10</v>
      </c>
    </row>
    <row r="336" customFormat="false" ht="14.5" hidden="false" customHeight="false" outlineLevel="0" collapsed="false">
      <c r="B336" s="28" t="n">
        <f aca="false">COUNTIF('analisi dei rischi'!G298:G303,D336)</f>
        <v>3</v>
      </c>
      <c r="C336" s="28" t="n">
        <f aca="false">COUNTIF('analisi dei rischi'!I298:I301,D336)</f>
        <v>2</v>
      </c>
      <c r="D336" s="28" t="s">
        <v>18</v>
      </c>
    </row>
    <row r="337" customFormat="false" ht="14.5" hidden="false" customHeight="false" outlineLevel="0" collapsed="false">
      <c r="B337" s="28" t="n">
        <f aca="false">COUNTIF('analisi dei rischi'!G298:G303,D337)</f>
        <v>2</v>
      </c>
      <c r="C337" s="28" t="n">
        <f aca="false">COUNTIF('analisi dei rischi'!I298:I301,D337)</f>
        <v>1</v>
      </c>
      <c r="D337" s="28" t="s">
        <v>16</v>
      </c>
    </row>
    <row r="338" customFormat="false" ht="14.5" hidden="false" customHeight="false" outlineLevel="0" collapsed="false">
      <c r="B338" s="28" t="n">
        <f aca="false">MAX(B335:B337)</f>
        <v>3</v>
      </c>
      <c r="C338" s="28" t="n">
        <f aca="false">MAX(C335:C337)</f>
        <v>2</v>
      </c>
      <c r="D338" s="28"/>
    </row>
    <row r="339" customFormat="false" ht="26.5" hidden="false" customHeight="false" outlineLevel="0" collapsed="false">
      <c r="B339" s="28" t="str">
        <f aca="false">VLOOKUP(B338,B334:D337,3,0)</f>
        <v>Medio</v>
      </c>
      <c r="C339" s="28" t="str">
        <f aca="false">VLOOKUP(C338,C334:D337,2,0)</f>
        <v>Medio</v>
      </c>
      <c r="D339" s="32" t="s">
        <v>28</v>
      </c>
    </row>
    <row r="340" customFormat="false" ht="14.5" hidden="false" customHeight="false" outlineLevel="0" collapsed="false">
      <c r="B340" s="28"/>
      <c r="C340" s="28"/>
      <c r="D340" s="28"/>
    </row>
    <row r="341" customFormat="false" ht="15" hidden="false" customHeight="false" outlineLevel="0" collapsed="false">
      <c r="B341" s="28" t="str">
        <f aca="false">CONCATENATE(B339,"-",C339)</f>
        <v>Medio-Medio</v>
      </c>
      <c r="C341" s="28" t="str">
        <f aca="false">VLOOKUP(B341,'Criteri validazione globale'!$F$5:$G$14,2,0)</f>
        <v>MEDIO</v>
      </c>
      <c r="D341" s="32" t="s">
        <v>238</v>
      </c>
    </row>
    <row r="342" customFormat="false" ht="52" hidden="false" customHeight="false" outlineLevel="0" collapsed="false">
      <c r="B342" s="29" t="s">
        <v>234</v>
      </c>
      <c r="C342" s="29" t="s">
        <v>36</v>
      </c>
      <c r="E342" s="28" t="s">
        <v>235</v>
      </c>
      <c r="F342" s="28" t="s">
        <v>236</v>
      </c>
      <c r="G342" s="28" t="s">
        <v>237</v>
      </c>
    </row>
    <row r="343" customFormat="false" ht="14.5" hidden="false" customHeight="false" outlineLevel="0" collapsed="false">
      <c r="B343" s="30" t="n">
        <v>0</v>
      </c>
      <c r="C343" s="30" t="n">
        <v>0</v>
      </c>
      <c r="E343" s="28"/>
      <c r="F343" s="28"/>
      <c r="G343" s="28"/>
    </row>
    <row r="344" customFormat="false" ht="14.5" hidden="false" customHeight="false" outlineLevel="0" collapsed="false">
      <c r="B344" s="28" t="n">
        <f aca="false">COUNTIF('analisi dei rischi'!G306:G311,D344)</f>
        <v>0</v>
      </c>
      <c r="C344" s="28" t="n">
        <f aca="false">COUNTIF('analisi dei rischi'!I306:I309,D344)</f>
        <v>1</v>
      </c>
      <c r="D344" s="28" t="s">
        <v>31</v>
      </c>
      <c r="E344" s="28" t="n">
        <f aca="false">SUM(B344:B346)</f>
        <v>6</v>
      </c>
      <c r="F344" s="28" t="n">
        <f aca="false">SUM(C344:C346)</f>
        <v>4</v>
      </c>
      <c r="G344" s="28" t="n">
        <f aca="false">+E344+F344</f>
        <v>10</v>
      </c>
    </row>
    <row r="345" customFormat="false" ht="14.5" hidden="false" customHeight="false" outlineLevel="0" collapsed="false">
      <c r="B345" s="28" t="n">
        <f aca="false">COUNTIF('analisi dei rischi'!G306:G311,D345)</f>
        <v>2</v>
      </c>
      <c r="C345" s="28" t="n">
        <f aca="false">COUNTIF('analisi dei rischi'!I306:I309,D345)</f>
        <v>2</v>
      </c>
      <c r="D345" s="28" t="s">
        <v>18</v>
      </c>
    </row>
    <row r="346" customFormat="false" ht="14.5" hidden="false" customHeight="false" outlineLevel="0" collapsed="false">
      <c r="B346" s="28" t="n">
        <f aca="false">COUNTIF('analisi dei rischi'!G306:G311,D346)</f>
        <v>4</v>
      </c>
      <c r="C346" s="28" t="n">
        <f aca="false">COUNTIF('analisi dei rischi'!I306:I309,D346)</f>
        <v>1</v>
      </c>
      <c r="D346" s="28" t="s">
        <v>16</v>
      </c>
    </row>
    <row r="347" customFormat="false" ht="14.5" hidden="false" customHeight="false" outlineLevel="0" collapsed="false">
      <c r="B347" s="28" t="n">
        <f aca="false">MAX(B344:B346)</f>
        <v>4</v>
      </c>
      <c r="C347" s="28" t="n">
        <f aca="false">MAX(C344:C346)</f>
        <v>2</v>
      </c>
      <c r="D347" s="28"/>
    </row>
    <row r="348" customFormat="false" ht="26.5" hidden="false" customHeight="false" outlineLevel="0" collapsed="false">
      <c r="B348" s="28" t="str">
        <f aca="false">VLOOKUP(B347,B343:D346,3,0)</f>
        <v>Basso</v>
      </c>
      <c r="C348" s="28" t="str">
        <f aca="false">VLOOKUP(C347,C343:D346,2,0)</f>
        <v>Medio</v>
      </c>
      <c r="D348" s="32" t="s">
        <v>28</v>
      </c>
    </row>
    <row r="349" customFormat="false" ht="14.5" hidden="false" customHeight="false" outlineLevel="0" collapsed="false">
      <c r="B349" s="28"/>
      <c r="C349" s="28"/>
      <c r="D349" s="28"/>
    </row>
    <row r="350" customFormat="false" ht="15" hidden="false" customHeight="false" outlineLevel="0" collapsed="false">
      <c r="B350" s="28" t="str">
        <f aca="false">CONCATENATE(B348,"-",C348)</f>
        <v>Basso-Medio</v>
      </c>
      <c r="C350" s="28" t="str">
        <f aca="false">VLOOKUP(B350,'Criteri validazione globale'!$F$5:$G$14,2,0)</f>
        <v>BASSO</v>
      </c>
      <c r="D350" s="32" t="s">
        <v>238</v>
      </c>
    </row>
    <row r="351" customFormat="false" ht="52" hidden="false" customHeight="false" outlineLevel="0" collapsed="false">
      <c r="B351" s="29" t="s">
        <v>234</v>
      </c>
      <c r="C351" s="29" t="s">
        <v>36</v>
      </c>
      <c r="E351" s="28" t="s">
        <v>235</v>
      </c>
      <c r="F351" s="28" t="s">
        <v>236</v>
      </c>
      <c r="G351" s="28" t="s">
        <v>237</v>
      </c>
    </row>
    <row r="352" customFormat="false" ht="14.5" hidden="false" customHeight="false" outlineLevel="0" collapsed="false">
      <c r="B352" s="30" t="n">
        <v>0</v>
      </c>
      <c r="C352" s="30" t="n">
        <v>0</v>
      </c>
      <c r="E352" s="28"/>
      <c r="F352" s="28"/>
      <c r="G352" s="28"/>
    </row>
    <row r="353" customFormat="false" ht="14.5" hidden="false" customHeight="false" outlineLevel="0" collapsed="false">
      <c r="B353" s="28" t="n">
        <f aca="false">COUNTIF('analisi dei rischi'!G314:G319,D353)</f>
        <v>0</v>
      </c>
      <c r="C353" s="28" t="n">
        <f aca="false">COUNTIF('analisi dei rischi'!I314:I317,D353)</f>
        <v>0</v>
      </c>
      <c r="D353" s="28" t="s">
        <v>31</v>
      </c>
      <c r="E353" s="28" t="n">
        <f aca="false">SUM(B353:B355)</f>
        <v>6</v>
      </c>
      <c r="F353" s="28" t="n">
        <f aca="false">SUM(C353:C355)</f>
        <v>4</v>
      </c>
      <c r="G353" s="28" t="n">
        <f aca="false">+E353+F353</f>
        <v>10</v>
      </c>
    </row>
    <row r="354" customFormat="false" ht="14.5" hidden="false" customHeight="false" outlineLevel="0" collapsed="false">
      <c r="B354" s="28" t="n">
        <f aca="false">COUNTIF('analisi dei rischi'!G314:G319,D354)</f>
        <v>4</v>
      </c>
      <c r="C354" s="28" t="n">
        <f aca="false">COUNTIF('analisi dei rischi'!I314:I317,D354)</f>
        <v>3</v>
      </c>
      <c r="D354" s="28" t="s">
        <v>18</v>
      </c>
    </row>
    <row r="355" customFormat="false" ht="14.5" hidden="false" customHeight="false" outlineLevel="0" collapsed="false">
      <c r="B355" s="28" t="n">
        <f aca="false">COUNTIF('analisi dei rischi'!G314:G319,D355)</f>
        <v>2</v>
      </c>
      <c r="C355" s="28" t="n">
        <f aca="false">COUNTIF('analisi dei rischi'!I314:I317,D355)</f>
        <v>1</v>
      </c>
      <c r="D355" s="28" t="s">
        <v>16</v>
      </c>
    </row>
    <row r="356" customFormat="false" ht="14.5" hidden="false" customHeight="false" outlineLevel="0" collapsed="false">
      <c r="B356" s="28" t="n">
        <f aca="false">MAX(B353:B355)</f>
        <v>4</v>
      </c>
      <c r="C356" s="28" t="n">
        <f aca="false">MAX(C353:C355)</f>
        <v>3</v>
      </c>
      <c r="D356" s="28"/>
    </row>
    <row r="357" customFormat="false" ht="26.5" hidden="false" customHeight="false" outlineLevel="0" collapsed="false">
      <c r="B357" s="28" t="str">
        <f aca="false">VLOOKUP(B356,B352:D355,3,0)</f>
        <v>Medio</v>
      </c>
      <c r="C357" s="28" t="str">
        <f aca="false">VLOOKUP(C356,C352:D355,2,0)</f>
        <v>Medio</v>
      </c>
      <c r="D357" s="32" t="s">
        <v>28</v>
      </c>
    </row>
    <row r="358" customFormat="false" ht="14.5" hidden="false" customHeight="false" outlineLevel="0" collapsed="false">
      <c r="B358" s="28"/>
      <c r="C358" s="28"/>
      <c r="D358" s="28"/>
    </row>
    <row r="359" customFormat="false" ht="15" hidden="false" customHeight="false" outlineLevel="0" collapsed="false">
      <c r="B359" s="28" t="str">
        <f aca="false">CONCATENATE(B357,"-",C357)</f>
        <v>Medio-Medio</v>
      </c>
      <c r="C359" s="28" t="str">
        <f aca="false">VLOOKUP(B359,'Criteri validazione globale'!$F$5:$G$14,2,0)</f>
        <v>MEDIO</v>
      </c>
      <c r="D359" s="32" t="s">
        <v>238</v>
      </c>
    </row>
    <row r="360" customFormat="false" ht="52" hidden="false" customHeight="false" outlineLevel="0" collapsed="false">
      <c r="B360" s="29" t="s">
        <v>234</v>
      </c>
      <c r="C360" s="29" t="s">
        <v>36</v>
      </c>
      <c r="E360" s="28" t="s">
        <v>235</v>
      </c>
      <c r="F360" s="28" t="s">
        <v>236</v>
      </c>
      <c r="G360" s="28" t="s">
        <v>237</v>
      </c>
    </row>
    <row r="361" customFormat="false" ht="14.5" hidden="false" customHeight="false" outlineLevel="0" collapsed="false">
      <c r="B361" s="30" t="n">
        <v>0</v>
      </c>
      <c r="C361" s="30" t="n">
        <v>0</v>
      </c>
      <c r="E361" s="28"/>
      <c r="F361" s="28"/>
      <c r="G361" s="28"/>
    </row>
    <row r="362" customFormat="false" ht="14.5" hidden="false" customHeight="false" outlineLevel="0" collapsed="false">
      <c r="B362" s="28" t="n">
        <f aca="false">COUNTIF('analisi dei rischi'!G322:G327,D362)</f>
        <v>0</v>
      </c>
      <c r="C362" s="28" t="n">
        <f aca="false">COUNTIF('analisi dei rischi'!I322:I325,D362)</f>
        <v>1</v>
      </c>
      <c r="D362" s="28" t="s">
        <v>31</v>
      </c>
      <c r="E362" s="28" t="n">
        <f aca="false">SUM(B362:B364)</f>
        <v>6</v>
      </c>
      <c r="F362" s="28" t="n">
        <f aca="false">SUM(C362:C364)</f>
        <v>4</v>
      </c>
      <c r="G362" s="28" t="n">
        <f aca="false">+E362+F362</f>
        <v>10</v>
      </c>
    </row>
    <row r="363" customFormat="false" ht="14.5" hidden="false" customHeight="false" outlineLevel="0" collapsed="false">
      <c r="B363" s="28" t="n">
        <f aca="false">COUNTIF('analisi dei rischi'!G322:G327,D363)</f>
        <v>4</v>
      </c>
      <c r="C363" s="28" t="n">
        <f aca="false">COUNTIF('analisi dei rischi'!I322:I325,D363)</f>
        <v>2</v>
      </c>
      <c r="D363" s="28" t="s">
        <v>18</v>
      </c>
    </row>
    <row r="364" customFormat="false" ht="14.5" hidden="false" customHeight="false" outlineLevel="0" collapsed="false">
      <c r="B364" s="28" t="n">
        <f aca="false">COUNTIF('analisi dei rischi'!G322:G327,D364)</f>
        <v>2</v>
      </c>
      <c r="C364" s="28" t="n">
        <f aca="false">COUNTIF('analisi dei rischi'!I322:I325,D364)</f>
        <v>1</v>
      </c>
      <c r="D364" s="28" t="s">
        <v>16</v>
      </c>
    </row>
    <row r="365" customFormat="false" ht="14.5" hidden="false" customHeight="false" outlineLevel="0" collapsed="false">
      <c r="B365" s="28" t="n">
        <f aca="false">MAX(B362:B364)</f>
        <v>4</v>
      </c>
      <c r="C365" s="28" t="n">
        <f aca="false">MAX(C362:C364)</f>
        <v>2</v>
      </c>
      <c r="D365" s="28"/>
    </row>
    <row r="366" customFormat="false" ht="26.5" hidden="false" customHeight="false" outlineLevel="0" collapsed="false">
      <c r="B366" s="28" t="str">
        <f aca="false">VLOOKUP(B365,B361:D364,3,0)</f>
        <v>Medio</v>
      </c>
      <c r="C366" s="28" t="str">
        <f aca="false">VLOOKUP(C365,C361:D364,2,0)</f>
        <v>Medio</v>
      </c>
      <c r="D366" s="32" t="s">
        <v>28</v>
      </c>
    </row>
    <row r="367" customFormat="false" ht="14.5" hidden="false" customHeight="false" outlineLevel="0" collapsed="false">
      <c r="B367" s="28"/>
      <c r="C367" s="28"/>
      <c r="D367" s="28"/>
    </row>
    <row r="368" customFormat="false" ht="15" hidden="false" customHeight="false" outlineLevel="0" collapsed="false">
      <c r="B368" s="28" t="str">
        <f aca="false">CONCATENATE(B366,"-",C366)</f>
        <v>Medio-Medio</v>
      </c>
      <c r="C368" s="28" t="str">
        <f aca="false">VLOOKUP(B368,'Criteri validazione globale'!$F$5:$G$14,2,0)</f>
        <v>MEDIO</v>
      </c>
      <c r="D368" s="32" t="s">
        <v>238</v>
      </c>
    </row>
    <row r="369" customFormat="false" ht="52" hidden="false" customHeight="false" outlineLevel="0" collapsed="false">
      <c r="B369" s="29" t="s">
        <v>234</v>
      </c>
      <c r="C369" s="29" t="s">
        <v>36</v>
      </c>
      <c r="E369" s="28" t="s">
        <v>235</v>
      </c>
      <c r="F369" s="28" t="s">
        <v>236</v>
      </c>
      <c r="G369" s="28" t="s">
        <v>237</v>
      </c>
    </row>
    <row r="370" customFormat="false" ht="14.5" hidden="false" customHeight="false" outlineLevel="0" collapsed="false">
      <c r="B370" s="30" t="n">
        <v>0</v>
      </c>
      <c r="C370" s="30" t="n">
        <v>0</v>
      </c>
      <c r="E370" s="28"/>
      <c r="F370" s="28"/>
      <c r="G370" s="28"/>
    </row>
    <row r="371" customFormat="false" ht="14.5" hidden="false" customHeight="false" outlineLevel="0" collapsed="false">
      <c r="B371" s="28" t="n">
        <f aca="false">COUNTIF('analisi dei rischi'!G330:G335,D371)</f>
        <v>0</v>
      </c>
      <c r="C371" s="28" t="n">
        <f aca="false">COUNTIF('analisi dei rischi'!I330:I333,D371)</f>
        <v>0</v>
      </c>
      <c r="D371" s="28" t="s">
        <v>31</v>
      </c>
      <c r="E371" s="28" t="n">
        <f aca="false">SUM(B371:B373)</f>
        <v>6</v>
      </c>
      <c r="F371" s="28" t="n">
        <f aca="false">SUM(C371:C373)</f>
        <v>4</v>
      </c>
      <c r="G371" s="28" t="n">
        <f aca="false">+E371+F371</f>
        <v>10</v>
      </c>
    </row>
    <row r="372" customFormat="false" ht="14.5" hidden="false" customHeight="false" outlineLevel="0" collapsed="false">
      <c r="B372" s="28" t="n">
        <f aca="false">COUNTIF('analisi dei rischi'!G330:G335,D372)</f>
        <v>4</v>
      </c>
      <c r="C372" s="28" t="n">
        <f aca="false">COUNTIF('analisi dei rischi'!I330:I333,D372)</f>
        <v>3</v>
      </c>
      <c r="D372" s="28" t="s">
        <v>18</v>
      </c>
    </row>
    <row r="373" customFormat="false" ht="14.5" hidden="false" customHeight="false" outlineLevel="0" collapsed="false">
      <c r="B373" s="28" t="n">
        <f aca="false">COUNTIF('analisi dei rischi'!G330:G335,D373)</f>
        <v>2</v>
      </c>
      <c r="C373" s="28" t="n">
        <f aca="false">COUNTIF('analisi dei rischi'!I330:I333,D373)</f>
        <v>1</v>
      </c>
      <c r="D373" s="28" t="s">
        <v>16</v>
      </c>
    </row>
    <row r="374" customFormat="false" ht="14.5" hidden="false" customHeight="false" outlineLevel="0" collapsed="false">
      <c r="B374" s="28" t="n">
        <f aca="false">MAX(B371:B373)</f>
        <v>4</v>
      </c>
      <c r="C374" s="28" t="n">
        <f aca="false">MAX(C371:C373)</f>
        <v>3</v>
      </c>
      <c r="D374" s="28"/>
    </row>
    <row r="375" customFormat="false" ht="26.5" hidden="false" customHeight="false" outlineLevel="0" collapsed="false">
      <c r="B375" s="28" t="str">
        <f aca="false">VLOOKUP(B374,B370:D373,3,0)</f>
        <v>Medio</v>
      </c>
      <c r="C375" s="28" t="str">
        <f aca="false">VLOOKUP(C374,C370:D373,2,0)</f>
        <v>Medio</v>
      </c>
      <c r="D375" s="32" t="s">
        <v>28</v>
      </c>
    </row>
    <row r="376" customFormat="false" ht="14.5" hidden="false" customHeight="false" outlineLevel="0" collapsed="false">
      <c r="B376" s="28"/>
      <c r="C376" s="28"/>
      <c r="D376" s="28"/>
    </row>
    <row r="377" customFormat="false" ht="15" hidden="false" customHeight="false" outlineLevel="0" collapsed="false">
      <c r="B377" s="28" t="str">
        <f aca="false">CONCATENATE(B375,"-",C375)</f>
        <v>Medio-Medio</v>
      </c>
      <c r="C377" s="28" t="str">
        <f aca="false">VLOOKUP(B377,'Criteri validazione globale'!$F$5:$G$14,2,0)</f>
        <v>MEDIO</v>
      </c>
      <c r="D377" s="32" t="s">
        <v>238</v>
      </c>
    </row>
    <row r="378" customFormat="false" ht="15" hidden="false" customHeight="false" outlineLevel="0" collapsed="false">
      <c r="A378" s="28"/>
      <c r="B378" s="28"/>
      <c r="C378" s="28"/>
      <c r="D378" s="28"/>
      <c r="E378" s="28"/>
      <c r="F378" s="28"/>
      <c r="G378" s="28"/>
      <c r="H378" s="28"/>
      <c r="I378" s="28"/>
      <c r="J378" s="28"/>
      <c r="K378" s="28"/>
      <c r="L378" s="28"/>
      <c r="M378" s="28"/>
      <c r="N378" s="28"/>
    </row>
    <row r="379" customFormat="false" ht="52" hidden="false" customHeight="false" outlineLevel="0" collapsed="false">
      <c r="B379" s="29" t="s">
        <v>234</v>
      </c>
      <c r="C379" s="29" t="s">
        <v>36</v>
      </c>
      <c r="E379" s="28" t="s">
        <v>235</v>
      </c>
      <c r="F379" s="28" t="s">
        <v>236</v>
      </c>
      <c r="G379" s="28" t="s">
        <v>237</v>
      </c>
    </row>
    <row r="380" customFormat="false" ht="14.5" hidden="false" customHeight="false" outlineLevel="0" collapsed="false">
      <c r="B380" s="30" t="n">
        <v>0</v>
      </c>
      <c r="C380" s="30" t="n">
        <v>0</v>
      </c>
      <c r="E380" s="28"/>
      <c r="F380" s="28"/>
      <c r="G380" s="28"/>
    </row>
    <row r="381" customFormat="false" ht="14.5" hidden="false" customHeight="false" outlineLevel="0" collapsed="false">
      <c r="B381" s="28" t="n">
        <f aca="false">COUNTIF('analisi dei rischi'!G339:G344,D381)</f>
        <v>0</v>
      </c>
      <c r="C381" s="28" t="n">
        <f aca="false">COUNTIF('analisi dei rischi'!I339:I342,D381)</f>
        <v>1</v>
      </c>
      <c r="D381" s="28" t="s">
        <v>31</v>
      </c>
      <c r="E381" s="28" t="n">
        <f aca="false">SUM(B381:B383)</f>
        <v>6</v>
      </c>
      <c r="F381" s="28" t="n">
        <f aca="false">SUM(C381:C383)</f>
        <v>4</v>
      </c>
      <c r="G381" s="28" t="n">
        <f aca="false">+E381+F381</f>
        <v>10</v>
      </c>
    </row>
    <row r="382" customFormat="false" ht="14.5" hidden="false" customHeight="false" outlineLevel="0" collapsed="false">
      <c r="B382" s="28" t="n">
        <f aca="false">COUNTIF('analisi dei rischi'!G339:G344,D382)</f>
        <v>3</v>
      </c>
      <c r="C382" s="28" t="n">
        <f aca="false">COUNTIF('analisi dei rischi'!I339:I342,D382)</f>
        <v>2</v>
      </c>
      <c r="D382" s="28" t="s">
        <v>18</v>
      </c>
    </row>
    <row r="383" customFormat="false" ht="14.5" hidden="false" customHeight="false" outlineLevel="0" collapsed="false">
      <c r="B383" s="28" t="n">
        <f aca="false">COUNTIF('analisi dei rischi'!G339:G344,D383)</f>
        <v>3</v>
      </c>
      <c r="C383" s="28" t="n">
        <f aca="false">COUNTIF('analisi dei rischi'!I339:I342,D383)</f>
        <v>1</v>
      </c>
      <c r="D383" s="28" t="s">
        <v>16</v>
      </c>
    </row>
    <row r="384" customFormat="false" ht="14.5" hidden="false" customHeight="false" outlineLevel="0" collapsed="false">
      <c r="B384" s="28" t="n">
        <f aca="false">MAX(B381:B383)</f>
        <v>3</v>
      </c>
      <c r="C384" s="28" t="n">
        <f aca="false">MAX(C381:C383)</f>
        <v>2</v>
      </c>
      <c r="D384" s="28"/>
    </row>
    <row r="385" customFormat="false" ht="26.5" hidden="false" customHeight="false" outlineLevel="0" collapsed="false">
      <c r="B385" s="28" t="str">
        <f aca="false">VLOOKUP(B384,B380:D383,3,0)</f>
        <v>Medio</v>
      </c>
      <c r="C385" s="28" t="str">
        <f aca="false">VLOOKUP(C384,C380:D383,2,0)</f>
        <v>Medio</v>
      </c>
      <c r="D385" s="32" t="s">
        <v>28</v>
      </c>
    </row>
    <row r="386" customFormat="false" ht="14.5" hidden="false" customHeight="false" outlineLevel="0" collapsed="false">
      <c r="B386" s="28"/>
      <c r="C386" s="28"/>
      <c r="D386" s="28"/>
    </row>
    <row r="387" customFormat="false" ht="15" hidden="false" customHeight="false" outlineLevel="0" collapsed="false">
      <c r="B387" s="28" t="str">
        <f aca="false">CONCATENATE(B385,"-",C385)</f>
        <v>Medio-Medio</v>
      </c>
      <c r="C387" s="28" t="str">
        <f aca="false">VLOOKUP(B387,'Criteri validazione globale'!$F$5:$G$14,2,0)</f>
        <v>MEDIO</v>
      </c>
      <c r="D387" s="32" t="s">
        <v>238</v>
      </c>
    </row>
    <row r="388" customFormat="false" ht="52" hidden="false" customHeight="false" outlineLevel="0" collapsed="false">
      <c r="B388" s="29" t="s">
        <v>234</v>
      </c>
      <c r="C388" s="29" t="s">
        <v>36</v>
      </c>
      <c r="E388" s="28" t="s">
        <v>235</v>
      </c>
      <c r="F388" s="28" t="s">
        <v>236</v>
      </c>
      <c r="G388" s="28" t="s">
        <v>237</v>
      </c>
    </row>
    <row r="389" customFormat="false" ht="14.5" hidden="false" customHeight="false" outlineLevel="0" collapsed="false">
      <c r="B389" s="30" t="n">
        <v>0</v>
      </c>
      <c r="C389" s="30" t="n">
        <v>0</v>
      </c>
      <c r="E389" s="28"/>
      <c r="F389" s="28"/>
      <c r="G389" s="28"/>
    </row>
    <row r="390" customFormat="false" ht="14.5" hidden="false" customHeight="false" outlineLevel="0" collapsed="false">
      <c r="B390" s="28" t="n">
        <f aca="false">COUNTIF('analisi dei rischi'!G347:G352,D390)</f>
        <v>0</v>
      </c>
      <c r="C390" s="28" t="n">
        <f aca="false">COUNTIF('analisi dei rischi'!I347:I350,D390)</f>
        <v>0</v>
      </c>
      <c r="D390" s="28" t="s">
        <v>31</v>
      </c>
      <c r="E390" s="28" t="n">
        <f aca="false">SUM(B390:B392)</f>
        <v>6</v>
      </c>
      <c r="F390" s="28" t="n">
        <f aca="false">SUM(C390:C392)</f>
        <v>4</v>
      </c>
      <c r="G390" s="28" t="n">
        <f aca="false">+E390+F390</f>
        <v>10</v>
      </c>
    </row>
    <row r="391" customFormat="false" ht="14.5" hidden="false" customHeight="false" outlineLevel="0" collapsed="false">
      <c r="B391" s="28" t="n">
        <f aca="false">COUNTIF('analisi dei rischi'!G347:G352,D391)</f>
        <v>0</v>
      </c>
      <c r="C391" s="28" t="n">
        <f aca="false">COUNTIF('analisi dei rischi'!I347:I350,D391)</f>
        <v>0</v>
      </c>
      <c r="D391" s="28" t="s">
        <v>18</v>
      </c>
    </row>
    <row r="392" customFormat="false" ht="14.5" hidden="false" customHeight="false" outlineLevel="0" collapsed="false">
      <c r="B392" s="28" t="n">
        <f aca="false">COUNTIF('analisi dei rischi'!G347:G352,D392)</f>
        <v>6</v>
      </c>
      <c r="C392" s="28" t="n">
        <f aca="false">COUNTIF('analisi dei rischi'!I347:I350,D392)</f>
        <v>4</v>
      </c>
      <c r="D392" s="28" t="s">
        <v>16</v>
      </c>
    </row>
    <row r="393" customFormat="false" ht="14.5" hidden="false" customHeight="false" outlineLevel="0" collapsed="false">
      <c r="B393" s="28" t="n">
        <f aca="false">MAX(B390:B392)</f>
        <v>6</v>
      </c>
      <c r="C393" s="28" t="n">
        <f aca="false">MAX(C390:C392)</f>
        <v>4</v>
      </c>
      <c r="D393" s="28"/>
    </row>
    <row r="394" customFormat="false" ht="26.5" hidden="false" customHeight="false" outlineLevel="0" collapsed="false">
      <c r="B394" s="28" t="str">
        <f aca="false">VLOOKUP(B393,B389:D392,3,0)</f>
        <v>Basso</v>
      </c>
      <c r="C394" s="28" t="str">
        <f aca="false">VLOOKUP(C393,C389:D392,2,0)</f>
        <v>Basso</v>
      </c>
      <c r="D394" s="32" t="s">
        <v>28</v>
      </c>
    </row>
    <row r="395" customFormat="false" ht="14.5" hidden="false" customHeight="false" outlineLevel="0" collapsed="false">
      <c r="B395" s="28"/>
      <c r="C395" s="28"/>
      <c r="D395" s="28"/>
    </row>
    <row r="396" customFormat="false" ht="15" hidden="false" customHeight="false" outlineLevel="0" collapsed="false">
      <c r="B396" s="28" t="str">
        <f aca="false">CONCATENATE(B394,"-",C394)</f>
        <v>Basso-Basso</v>
      </c>
      <c r="C396" s="28" t="str">
        <f aca="false">VLOOKUP(B396,'Criteri validazione globale'!$F$5:$G$14,2,0)</f>
        <v>MINIMO</v>
      </c>
      <c r="D396" s="32" t="s">
        <v>238</v>
      </c>
    </row>
    <row r="397" customFormat="false" ht="52" hidden="false" customHeight="false" outlineLevel="0" collapsed="false">
      <c r="B397" s="29" t="s">
        <v>234</v>
      </c>
      <c r="C397" s="29" t="s">
        <v>36</v>
      </c>
      <c r="E397" s="28" t="s">
        <v>235</v>
      </c>
      <c r="F397" s="28" t="s">
        <v>236</v>
      </c>
      <c r="G397" s="28" t="s">
        <v>237</v>
      </c>
    </row>
    <row r="398" customFormat="false" ht="14.5" hidden="false" customHeight="false" outlineLevel="0" collapsed="false">
      <c r="B398" s="30" t="n">
        <v>0</v>
      </c>
      <c r="C398" s="30" t="n">
        <v>0</v>
      </c>
      <c r="E398" s="28"/>
      <c r="F398" s="28"/>
      <c r="G398" s="28"/>
    </row>
    <row r="399" customFormat="false" ht="14.5" hidden="false" customHeight="false" outlineLevel="0" collapsed="false">
      <c r="B399" s="28" t="n">
        <f aca="false">COUNTIF('analisi dei rischi'!G355:G360,D399)</f>
        <v>0</v>
      </c>
      <c r="C399" s="28" t="n">
        <f aca="false">COUNTIF('analisi dei rischi'!I355:I358,D399)</f>
        <v>0</v>
      </c>
      <c r="D399" s="28" t="s">
        <v>31</v>
      </c>
      <c r="E399" s="28" t="n">
        <f aca="false">SUM(B399:B401)</f>
        <v>6</v>
      </c>
      <c r="F399" s="28" t="n">
        <f aca="false">SUM(C399:C401)</f>
        <v>4</v>
      </c>
      <c r="G399" s="28" t="n">
        <f aca="false">+E399+F399</f>
        <v>10</v>
      </c>
    </row>
    <row r="400" customFormat="false" ht="14.5" hidden="false" customHeight="false" outlineLevel="0" collapsed="false">
      <c r="B400" s="28" t="n">
        <f aca="false">COUNTIF('analisi dei rischi'!G355:G360,D400)</f>
        <v>0</v>
      </c>
      <c r="C400" s="28" t="n">
        <f aca="false">COUNTIF('analisi dei rischi'!I355:I358,D400)</f>
        <v>1</v>
      </c>
      <c r="D400" s="28" t="s">
        <v>18</v>
      </c>
    </row>
    <row r="401" customFormat="false" ht="14.5" hidden="false" customHeight="false" outlineLevel="0" collapsed="false">
      <c r="B401" s="28" t="n">
        <f aca="false">COUNTIF('analisi dei rischi'!G355:G360,D401)</f>
        <v>6</v>
      </c>
      <c r="C401" s="28" t="n">
        <f aca="false">COUNTIF('analisi dei rischi'!I355:I358,D401)</f>
        <v>3</v>
      </c>
      <c r="D401" s="28" t="s">
        <v>16</v>
      </c>
    </row>
    <row r="402" customFormat="false" ht="14.5" hidden="false" customHeight="false" outlineLevel="0" collapsed="false">
      <c r="B402" s="28" t="n">
        <f aca="false">MAX(B399:B401)</f>
        <v>6</v>
      </c>
      <c r="C402" s="28" t="n">
        <f aca="false">MAX(C399:C401)</f>
        <v>3</v>
      </c>
      <c r="D402" s="28"/>
    </row>
    <row r="403" customFormat="false" ht="26.5" hidden="false" customHeight="false" outlineLevel="0" collapsed="false">
      <c r="B403" s="28" t="str">
        <f aca="false">VLOOKUP(B402,B398:D401,3,0)</f>
        <v>Basso</v>
      </c>
      <c r="C403" s="28" t="str">
        <f aca="false">VLOOKUP(C402,C398:D401,2,0)</f>
        <v>Basso</v>
      </c>
      <c r="D403" s="32" t="s">
        <v>28</v>
      </c>
    </row>
    <row r="404" customFormat="false" ht="14.5" hidden="false" customHeight="false" outlineLevel="0" collapsed="false">
      <c r="B404" s="28"/>
      <c r="C404" s="28"/>
      <c r="D404" s="28"/>
    </row>
    <row r="405" customFormat="false" ht="15" hidden="false" customHeight="false" outlineLevel="0" collapsed="false">
      <c r="B405" s="28" t="str">
        <f aca="false">CONCATENATE(B403,"-",C403)</f>
        <v>Basso-Basso</v>
      </c>
      <c r="C405" s="28" t="str">
        <f aca="false">VLOOKUP(B405,'Criteri validazione globale'!$F$5:$G$14,2,0)</f>
        <v>MINIMO</v>
      </c>
      <c r="D405" s="32" t="s">
        <v>238</v>
      </c>
    </row>
    <row r="406" customFormat="false" ht="52" hidden="false" customHeight="false" outlineLevel="0" collapsed="false">
      <c r="B406" s="29" t="s">
        <v>234</v>
      </c>
      <c r="C406" s="29" t="s">
        <v>36</v>
      </c>
      <c r="E406" s="28" t="s">
        <v>235</v>
      </c>
      <c r="F406" s="28" t="s">
        <v>236</v>
      </c>
      <c r="G406" s="28" t="s">
        <v>237</v>
      </c>
    </row>
    <row r="407" customFormat="false" ht="14.5" hidden="false" customHeight="false" outlineLevel="0" collapsed="false">
      <c r="B407" s="30" t="n">
        <v>0</v>
      </c>
      <c r="C407" s="30" t="n">
        <v>0</v>
      </c>
      <c r="E407" s="28"/>
      <c r="F407" s="28"/>
      <c r="G407" s="28"/>
    </row>
    <row r="408" customFormat="false" ht="14.5" hidden="false" customHeight="false" outlineLevel="0" collapsed="false">
      <c r="B408" s="28" t="n">
        <f aca="false">COUNTIF('analisi dei rischi'!G363:G368,D408)</f>
        <v>0</v>
      </c>
      <c r="C408" s="28" t="n">
        <f aca="false">COUNTIF('analisi dei rischi'!I363:I366,D408)</f>
        <v>1</v>
      </c>
      <c r="D408" s="28" t="s">
        <v>31</v>
      </c>
      <c r="E408" s="28" t="n">
        <f aca="false">SUM(B408:B410)</f>
        <v>6</v>
      </c>
      <c r="F408" s="28" t="n">
        <f aca="false">SUM(C408:C410)</f>
        <v>4</v>
      </c>
      <c r="G408" s="28" t="n">
        <f aca="false">+E408+F408</f>
        <v>10</v>
      </c>
    </row>
    <row r="409" customFormat="false" ht="14.5" hidden="false" customHeight="false" outlineLevel="0" collapsed="false">
      <c r="B409" s="28" t="n">
        <f aca="false">COUNTIF('analisi dei rischi'!G363:G368,D409)</f>
        <v>4</v>
      </c>
      <c r="C409" s="28" t="n">
        <f aca="false">COUNTIF('analisi dei rischi'!I363:I366,D409)</f>
        <v>2</v>
      </c>
      <c r="D409" s="28" t="s">
        <v>18</v>
      </c>
    </row>
    <row r="410" customFormat="false" ht="14.5" hidden="false" customHeight="false" outlineLevel="0" collapsed="false">
      <c r="B410" s="28" t="n">
        <f aca="false">COUNTIF('analisi dei rischi'!G363:G368,D410)</f>
        <v>2</v>
      </c>
      <c r="C410" s="28" t="n">
        <f aca="false">COUNTIF('analisi dei rischi'!I363:I366,D410)</f>
        <v>1</v>
      </c>
      <c r="D410" s="28" t="s">
        <v>16</v>
      </c>
    </row>
    <row r="411" customFormat="false" ht="14.5" hidden="false" customHeight="false" outlineLevel="0" collapsed="false">
      <c r="B411" s="28" t="n">
        <f aca="false">MAX(B408:B410)</f>
        <v>4</v>
      </c>
      <c r="C411" s="28" t="n">
        <f aca="false">MAX(C408:C410)</f>
        <v>2</v>
      </c>
      <c r="D411" s="28"/>
    </row>
    <row r="412" customFormat="false" ht="26.5" hidden="false" customHeight="false" outlineLevel="0" collapsed="false">
      <c r="B412" s="28" t="str">
        <f aca="false">VLOOKUP(B411,B407:D410,3,0)</f>
        <v>Medio</v>
      </c>
      <c r="C412" s="28" t="str">
        <f aca="false">VLOOKUP(C411,C407:D410,2,0)</f>
        <v>Medio</v>
      </c>
      <c r="D412" s="32" t="s">
        <v>28</v>
      </c>
    </row>
    <row r="413" customFormat="false" ht="14.5" hidden="false" customHeight="false" outlineLevel="0" collapsed="false">
      <c r="B413" s="28"/>
      <c r="C413" s="28"/>
      <c r="D413" s="28"/>
    </row>
    <row r="414" customFormat="false" ht="15" hidden="false" customHeight="false" outlineLevel="0" collapsed="false">
      <c r="B414" s="28" t="str">
        <f aca="false">CONCATENATE(B412,"-",C412)</f>
        <v>Medio-Medio</v>
      </c>
      <c r="C414" s="28" t="str">
        <f aca="false">VLOOKUP(B414,'Criteri validazione globale'!$F$5:$G$14,2,0)</f>
        <v>MEDIO</v>
      </c>
      <c r="D414" s="32" t="s">
        <v>238</v>
      </c>
    </row>
    <row r="415" customFormat="false" ht="15" hidden="false" customHeight="false" outlineLevel="0" collapsed="false">
      <c r="A415" s="28"/>
      <c r="B415" s="28"/>
      <c r="C415" s="28"/>
      <c r="D415" s="28"/>
      <c r="E415" s="28"/>
      <c r="F415" s="28"/>
      <c r="G415" s="28"/>
      <c r="H415" s="28"/>
      <c r="I415" s="28"/>
      <c r="J415" s="28"/>
      <c r="K415" s="28"/>
      <c r="L415" s="28"/>
      <c r="M415" s="28"/>
      <c r="N415" s="28"/>
    </row>
    <row r="416" customFormat="false" ht="52" hidden="false" customHeight="false" outlineLevel="0" collapsed="false">
      <c r="B416" s="29" t="s">
        <v>234</v>
      </c>
      <c r="C416" s="29" t="s">
        <v>36</v>
      </c>
      <c r="E416" s="28" t="s">
        <v>235</v>
      </c>
      <c r="F416" s="28" t="s">
        <v>236</v>
      </c>
      <c r="G416" s="28" t="s">
        <v>237</v>
      </c>
    </row>
    <row r="417" customFormat="false" ht="14.5" hidden="false" customHeight="false" outlineLevel="0" collapsed="false">
      <c r="B417" s="30" t="n">
        <v>0</v>
      </c>
      <c r="C417" s="30" t="n">
        <v>0</v>
      </c>
      <c r="E417" s="28"/>
      <c r="F417" s="28"/>
      <c r="G417" s="28"/>
    </row>
    <row r="418" customFormat="false" ht="14.5" hidden="false" customHeight="false" outlineLevel="0" collapsed="false">
      <c r="B418" s="28" t="n">
        <f aca="false">COUNTIF('analisi dei rischi'!G372:G377,D418)</f>
        <v>1</v>
      </c>
      <c r="C418" s="28" t="n">
        <f aca="false">COUNTIF('analisi dei rischi'!I372:I375,D418)</f>
        <v>0</v>
      </c>
      <c r="D418" s="28" t="s">
        <v>31</v>
      </c>
      <c r="E418" s="28" t="n">
        <f aca="false">SUM(B418:B420)</f>
        <v>6</v>
      </c>
      <c r="F418" s="28" t="n">
        <f aca="false">SUM(C418:C420)</f>
        <v>4</v>
      </c>
      <c r="G418" s="28" t="n">
        <f aca="false">+E418+F418</f>
        <v>10</v>
      </c>
    </row>
    <row r="419" customFormat="false" ht="14.5" hidden="false" customHeight="false" outlineLevel="0" collapsed="false">
      <c r="B419" s="28" t="n">
        <f aca="false">COUNTIF('analisi dei rischi'!G372:G377,D419)</f>
        <v>4</v>
      </c>
      <c r="C419" s="28" t="n">
        <f aca="false">COUNTIF('analisi dei rischi'!I372:I375,D419)</f>
        <v>2</v>
      </c>
      <c r="D419" s="28" t="s">
        <v>18</v>
      </c>
    </row>
    <row r="420" customFormat="false" ht="14.5" hidden="false" customHeight="false" outlineLevel="0" collapsed="false">
      <c r="B420" s="28" t="n">
        <f aca="false">COUNTIF('analisi dei rischi'!G372:G377,D420)</f>
        <v>1</v>
      </c>
      <c r="C420" s="28" t="n">
        <f aca="false">COUNTIF('analisi dei rischi'!I372:I375,D420)</f>
        <v>2</v>
      </c>
      <c r="D420" s="28" t="s">
        <v>16</v>
      </c>
    </row>
    <row r="421" customFormat="false" ht="14.5" hidden="false" customHeight="false" outlineLevel="0" collapsed="false">
      <c r="B421" s="28" t="n">
        <f aca="false">MAX(B418:B420)</f>
        <v>4</v>
      </c>
      <c r="C421" s="28" t="n">
        <f aca="false">MAX(C418:C420)</f>
        <v>2</v>
      </c>
      <c r="D421" s="28"/>
    </row>
    <row r="422" customFormat="false" ht="26.5" hidden="false" customHeight="false" outlineLevel="0" collapsed="false">
      <c r="B422" s="28" t="str">
        <f aca="false">VLOOKUP(B421,B417:D420,3,0)</f>
        <v>Medio</v>
      </c>
      <c r="C422" s="28" t="str">
        <f aca="false">VLOOKUP(C421,C417:D420,2,0)</f>
        <v>Medio</v>
      </c>
      <c r="D422" s="32" t="s">
        <v>28</v>
      </c>
    </row>
    <row r="423" customFormat="false" ht="14.5" hidden="false" customHeight="false" outlineLevel="0" collapsed="false">
      <c r="B423" s="28"/>
      <c r="C423" s="28"/>
      <c r="D423" s="28"/>
    </row>
    <row r="424" customFormat="false" ht="15" hidden="false" customHeight="false" outlineLevel="0" collapsed="false">
      <c r="B424" s="28" t="str">
        <f aca="false">CONCATENATE(B422,"-",C422)</f>
        <v>Medio-Medio</v>
      </c>
      <c r="C424" s="28" t="str">
        <f aca="false">VLOOKUP(B424,'Criteri validazione globale'!$F$5:$G$14,2,0)</f>
        <v>MEDIO</v>
      </c>
      <c r="D424" s="32" t="s">
        <v>238</v>
      </c>
    </row>
    <row r="425" customFormat="false" ht="52" hidden="false" customHeight="false" outlineLevel="0" collapsed="false">
      <c r="B425" s="29" t="s">
        <v>234</v>
      </c>
      <c r="C425" s="29" t="s">
        <v>36</v>
      </c>
      <c r="E425" s="28" t="s">
        <v>235</v>
      </c>
      <c r="F425" s="28" t="s">
        <v>236</v>
      </c>
      <c r="G425" s="28" t="s">
        <v>237</v>
      </c>
    </row>
    <row r="426" customFormat="false" ht="14.5" hidden="false" customHeight="false" outlineLevel="0" collapsed="false">
      <c r="B426" s="30" t="n">
        <v>0</v>
      </c>
      <c r="C426" s="30" t="n">
        <v>0</v>
      </c>
      <c r="E426" s="28"/>
      <c r="F426" s="28"/>
      <c r="G426" s="28"/>
    </row>
    <row r="427" customFormat="false" ht="14.5" hidden="false" customHeight="false" outlineLevel="0" collapsed="false">
      <c r="B427" s="28" t="n">
        <f aca="false">COUNTIF('analisi dei rischi'!G380:G385,D427)</f>
        <v>1</v>
      </c>
      <c r="C427" s="28" t="n">
        <f aca="false">COUNTIF('analisi dei rischi'!I380:I383,D427)</f>
        <v>2</v>
      </c>
      <c r="D427" s="28" t="s">
        <v>31</v>
      </c>
      <c r="E427" s="28" t="n">
        <f aca="false">SUM(B427:B429)</f>
        <v>6</v>
      </c>
      <c r="F427" s="28" t="n">
        <f aca="false">SUM(C427:C429)</f>
        <v>4</v>
      </c>
      <c r="G427" s="28" t="n">
        <f aca="false">+E427+F427</f>
        <v>10</v>
      </c>
    </row>
    <row r="428" customFormat="false" ht="14.5" hidden="false" customHeight="false" outlineLevel="0" collapsed="false">
      <c r="B428" s="28" t="n">
        <f aca="false">COUNTIF('analisi dei rischi'!G380:G385,D428)</f>
        <v>0</v>
      </c>
      <c r="C428" s="28" t="n">
        <f aca="false">COUNTIF('analisi dei rischi'!I380:I383,D428)</f>
        <v>1</v>
      </c>
      <c r="D428" s="28" t="s">
        <v>18</v>
      </c>
    </row>
    <row r="429" customFormat="false" ht="14.5" hidden="false" customHeight="false" outlineLevel="0" collapsed="false">
      <c r="B429" s="28" t="n">
        <f aca="false">COUNTIF('analisi dei rischi'!G380:G385,D429)</f>
        <v>5</v>
      </c>
      <c r="C429" s="28" t="n">
        <f aca="false">COUNTIF('analisi dei rischi'!I380:I383,D429)</f>
        <v>1</v>
      </c>
      <c r="D429" s="28" t="s">
        <v>16</v>
      </c>
    </row>
    <row r="430" customFormat="false" ht="14.5" hidden="false" customHeight="false" outlineLevel="0" collapsed="false">
      <c r="B430" s="28" t="n">
        <f aca="false">MAX(B427:B429)</f>
        <v>5</v>
      </c>
      <c r="C430" s="28" t="n">
        <f aca="false">MAX(C427:C429)</f>
        <v>2</v>
      </c>
      <c r="D430" s="28"/>
    </row>
    <row r="431" customFormat="false" ht="26.5" hidden="false" customHeight="false" outlineLevel="0" collapsed="false">
      <c r="B431" s="28" t="str">
        <f aca="false">VLOOKUP(B430,B426:D429,3,0)</f>
        <v>Basso</v>
      </c>
      <c r="C431" s="28" t="str">
        <f aca="false">VLOOKUP(C430,C426:D429,2,0)</f>
        <v>Alto</v>
      </c>
      <c r="D431" s="32" t="s">
        <v>28</v>
      </c>
    </row>
    <row r="432" customFormat="false" ht="14.5" hidden="false" customHeight="false" outlineLevel="0" collapsed="false">
      <c r="B432" s="28"/>
      <c r="C432" s="28"/>
      <c r="D432" s="28"/>
    </row>
    <row r="433" customFormat="false" ht="15" hidden="false" customHeight="false" outlineLevel="0" collapsed="false">
      <c r="B433" s="28" t="str">
        <f aca="false">CONCATENATE(B431,"-",C431)</f>
        <v>Basso-Alto</v>
      </c>
      <c r="C433" s="28" t="str">
        <f aca="false">VLOOKUP(B433,'Criteri validazione globale'!$F$5:$G$14,2,0)</f>
        <v>MEDIO</v>
      </c>
      <c r="D433" s="32" t="s">
        <v>238</v>
      </c>
    </row>
    <row r="434" customFormat="false" ht="15" hidden="false" customHeight="false" outlineLevel="0" collapsed="false">
      <c r="A434" s="28"/>
      <c r="B434" s="28"/>
      <c r="C434" s="28"/>
      <c r="D434" s="28"/>
      <c r="E434" s="28"/>
      <c r="F434" s="28"/>
      <c r="G434" s="28"/>
      <c r="H434" s="28"/>
      <c r="I434" s="28"/>
      <c r="J434" s="28"/>
      <c r="K434" s="28"/>
      <c r="L434" s="28"/>
      <c r="M434" s="28"/>
      <c r="N434" s="28"/>
    </row>
    <row r="435" customFormat="false" ht="52" hidden="false" customHeight="false" outlineLevel="0" collapsed="false">
      <c r="B435" s="29" t="s">
        <v>234</v>
      </c>
      <c r="C435" s="29" t="s">
        <v>36</v>
      </c>
      <c r="E435" s="28" t="s">
        <v>235</v>
      </c>
      <c r="F435" s="28" t="s">
        <v>236</v>
      </c>
      <c r="G435" s="28" t="s">
        <v>237</v>
      </c>
    </row>
    <row r="436" customFormat="false" ht="14.5" hidden="false" customHeight="false" outlineLevel="0" collapsed="false">
      <c r="B436" s="30" t="n">
        <v>0</v>
      </c>
      <c r="C436" s="30" t="n">
        <v>0</v>
      </c>
      <c r="E436" s="28"/>
      <c r="F436" s="28"/>
      <c r="G436" s="28"/>
    </row>
    <row r="437" customFormat="false" ht="14.5" hidden="false" customHeight="false" outlineLevel="0" collapsed="false">
      <c r="B437" s="28" t="n">
        <f aca="false">COUNTIF('analisi dei rischi'!G389:G394,D437)</f>
        <v>1</v>
      </c>
      <c r="C437" s="28" t="n">
        <f aca="false">COUNTIF('analisi dei rischi'!I389:I392,D437)</f>
        <v>1</v>
      </c>
      <c r="D437" s="28" t="s">
        <v>31</v>
      </c>
      <c r="E437" s="28" t="n">
        <f aca="false">SUM(B437:B439)</f>
        <v>6</v>
      </c>
      <c r="F437" s="28" t="n">
        <f aca="false">SUM(C437:C439)</f>
        <v>4</v>
      </c>
      <c r="G437" s="28" t="n">
        <f aca="false">+E437+F437</f>
        <v>10</v>
      </c>
    </row>
    <row r="438" customFormat="false" ht="14.5" hidden="false" customHeight="false" outlineLevel="0" collapsed="false">
      <c r="B438" s="28" t="n">
        <f aca="false">COUNTIF('analisi dei rischi'!G389:G394,D438)</f>
        <v>3</v>
      </c>
      <c r="C438" s="28" t="n">
        <f aca="false">COUNTIF('analisi dei rischi'!I389:I392,D438)</f>
        <v>2</v>
      </c>
      <c r="D438" s="28" t="s">
        <v>18</v>
      </c>
    </row>
    <row r="439" customFormat="false" ht="14.5" hidden="false" customHeight="false" outlineLevel="0" collapsed="false">
      <c r="B439" s="28" t="n">
        <f aca="false">COUNTIF('analisi dei rischi'!G389:G394,D439)</f>
        <v>2</v>
      </c>
      <c r="C439" s="28" t="n">
        <f aca="false">COUNTIF('analisi dei rischi'!I389:I392,D439)</f>
        <v>1</v>
      </c>
      <c r="D439" s="28" t="s">
        <v>16</v>
      </c>
    </row>
    <row r="440" customFormat="false" ht="14.5" hidden="false" customHeight="false" outlineLevel="0" collapsed="false">
      <c r="B440" s="28" t="n">
        <f aca="false">MAX(B437:B439)</f>
        <v>3</v>
      </c>
      <c r="C440" s="28" t="n">
        <f aca="false">MAX(C437:C439)</f>
        <v>2</v>
      </c>
      <c r="D440" s="28"/>
    </row>
    <row r="441" customFormat="false" ht="26.5" hidden="false" customHeight="false" outlineLevel="0" collapsed="false">
      <c r="B441" s="28" t="str">
        <f aca="false">VLOOKUP(B440,B436:D439,3,0)</f>
        <v>Medio</v>
      </c>
      <c r="C441" s="28" t="str">
        <f aca="false">VLOOKUP(C440,C436:D439,2,0)</f>
        <v>Medio</v>
      </c>
      <c r="D441" s="32" t="s">
        <v>28</v>
      </c>
    </row>
    <row r="442" customFormat="false" ht="14.5" hidden="false" customHeight="false" outlineLevel="0" collapsed="false">
      <c r="B442" s="28"/>
      <c r="C442" s="28"/>
      <c r="D442" s="28"/>
    </row>
    <row r="443" customFormat="false" ht="15" hidden="false" customHeight="false" outlineLevel="0" collapsed="false">
      <c r="B443" s="28" t="str">
        <f aca="false">CONCATENATE(B441,"-",C441)</f>
        <v>Medio-Medio</v>
      </c>
      <c r="C443" s="28" t="str">
        <f aca="false">VLOOKUP(B443,'Criteri validazione globale'!$F$5:$G$14,2,0)</f>
        <v>MEDIO</v>
      </c>
      <c r="D443" s="32" t="s">
        <v>238</v>
      </c>
    </row>
    <row r="444" customFormat="false" ht="52" hidden="false" customHeight="false" outlineLevel="0" collapsed="false">
      <c r="B444" s="29" t="s">
        <v>234</v>
      </c>
      <c r="C444" s="29" t="s">
        <v>36</v>
      </c>
      <c r="E444" s="28" t="s">
        <v>235</v>
      </c>
      <c r="F444" s="28" t="s">
        <v>236</v>
      </c>
      <c r="G444" s="28" t="s">
        <v>237</v>
      </c>
    </row>
    <row r="445" customFormat="false" ht="14.5" hidden="false" customHeight="false" outlineLevel="0" collapsed="false">
      <c r="B445" s="30" t="n">
        <v>0</v>
      </c>
      <c r="C445" s="30" t="n">
        <v>0</v>
      </c>
      <c r="E445" s="28"/>
      <c r="F445" s="28"/>
      <c r="G445" s="28"/>
    </row>
    <row r="446" customFormat="false" ht="14.5" hidden="false" customHeight="false" outlineLevel="0" collapsed="false">
      <c r="B446" s="28" t="n">
        <f aca="false">COUNTIF('analisi dei rischi'!G397:G402,D446)</f>
        <v>1</v>
      </c>
      <c r="C446" s="28" t="n">
        <f aca="false">COUNTIF('analisi dei rischi'!I397:I400,D446)</f>
        <v>2</v>
      </c>
      <c r="D446" s="28" t="s">
        <v>31</v>
      </c>
      <c r="E446" s="28" t="n">
        <f aca="false">SUM(B446:B448)</f>
        <v>6</v>
      </c>
      <c r="F446" s="28" t="n">
        <f aca="false">SUM(C446:C448)</f>
        <v>4</v>
      </c>
      <c r="G446" s="28" t="n">
        <f aca="false">+E446+F446</f>
        <v>10</v>
      </c>
    </row>
    <row r="447" customFormat="false" ht="14.5" hidden="false" customHeight="false" outlineLevel="0" collapsed="false">
      <c r="B447" s="28" t="n">
        <f aca="false">COUNTIF('analisi dei rischi'!G397:G402,D447)</f>
        <v>3</v>
      </c>
      <c r="C447" s="28" t="n">
        <f aca="false">COUNTIF('analisi dei rischi'!I397:I400,D447)</f>
        <v>0</v>
      </c>
      <c r="D447" s="28" t="s">
        <v>18</v>
      </c>
    </row>
    <row r="448" customFormat="false" ht="14.5" hidden="false" customHeight="false" outlineLevel="0" collapsed="false">
      <c r="B448" s="28" t="n">
        <f aca="false">COUNTIF('analisi dei rischi'!G397:G402,D448)</f>
        <v>2</v>
      </c>
      <c r="C448" s="28" t="n">
        <f aca="false">COUNTIF('analisi dei rischi'!I397:I400,D448)</f>
        <v>2</v>
      </c>
      <c r="D448" s="28" t="s">
        <v>16</v>
      </c>
    </row>
    <row r="449" customFormat="false" ht="14.5" hidden="false" customHeight="false" outlineLevel="0" collapsed="false">
      <c r="B449" s="28" t="n">
        <f aca="false">MAX(B446:B448)</f>
        <v>3</v>
      </c>
      <c r="C449" s="28" t="n">
        <f aca="false">MAX(C446:C448)</f>
        <v>2</v>
      </c>
      <c r="D449" s="28"/>
    </row>
    <row r="450" customFormat="false" ht="26.5" hidden="false" customHeight="false" outlineLevel="0" collapsed="false">
      <c r="B450" s="28" t="str">
        <f aca="false">VLOOKUP(B449,B445:D448,3,0)</f>
        <v>Medio</v>
      </c>
      <c r="C450" s="28" t="str">
        <f aca="false">VLOOKUP(C449,C445:D448,2,0)</f>
        <v>Alto</v>
      </c>
      <c r="D450" s="32" t="s">
        <v>28</v>
      </c>
    </row>
    <row r="451" customFormat="false" ht="14.5" hidden="false" customHeight="false" outlineLevel="0" collapsed="false">
      <c r="B451" s="28"/>
      <c r="C451" s="28"/>
      <c r="D451" s="28"/>
    </row>
    <row r="452" customFormat="false" ht="15" hidden="false" customHeight="false" outlineLevel="0" collapsed="false">
      <c r="B452" s="28" t="str">
        <f aca="false">CONCATENATE(B450,"-",C450)</f>
        <v>Medio-Alto</v>
      </c>
      <c r="C452" s="28" t="str">
        <f aca="false">VLOOKUP(B452,'Criteri validazione globale'!$F$5:$G$14,2,0)</f>
        <v>ALTO</v>
      </c>
      <c r="D452" s="32" t="s">
        <v>238</v>
      </c>
    </row>
    <row r="453" customFormat="false" ht="52" hidden="false" customHeight="false" outlineLevel="0" collapsed="false">
      <c r="B453" s="29" t="s">
        <v>234</v>
      </c>
      <c r="C453" s="29" t="s">
        <v>36</v>
      </c>
      <c r="E453" s="28" t="s">
        <v>235</v>
      </c>
      <c r="F453" s="28" t="s">
        <v>236</v>
      </c>
      <c r="G453" s="28" t="s">
        <v>237</v>
      </c>
    </row>
    <row r="454" customFormat="false" ht="14.5" hidden="false" customHeight="false" outlineLevel="0" collapsed="false">
      <c r="B454" s="30" t="n">
        <v>0</v>
      </c>
      <c r="C454" s="30" t="n">
        <v>0</v>
      </c>
      <c r="E454" s="28"/>
      <c r="F454" s="28"/>
      <c r="G454" s="28"/>
    </row>
    <row r="455" customFormat="false" ht="14.5" hidden="false" customHeight="false" outlineLevel="0" collapsed="false">
      <c r="B455" s="28" t="n">
        <f aca="false">COUNTIF('analisi dei rischi'!G405:G410,D455)</f>
        <v>1</v>
      </c>
      <c r="C455" s="28" t="n">
        <f aca="false">COUNTIF('analisi dei rischi'!I405:I408,D455)</f>
        <v>3</v>
      </c>
      <c r="D455" s="28" t="s">
        <v>31</v>
      </c>
      <c r="E455" s="28" t="n">
        <f aca="false">SUM(B455:B457)</f>
        <v>6</v>
      </c>
      <c r="F455" s="28" t="n">
        <f aca="false">SUM(C455:C457)</f>
        <v>4</v>
      </c>
      <c r="G455" s="28" t="n">
        <f aca="false">+E455+F455</f>
        <v>10</v>
      </c>
    </row>
    <row r="456" customFormat="false" ht="14.5" hidden="false" customHeight="false" outlineLevel="0" collapsed="false">
      <c r="B456" s="28" t="n">
        <f aca="false">COUNTIF('analisi dei rischi'!G405:G410,D456)</f>
        <v>3</v>
      </c>
      <c r="C456" s="28" t="n">
        <f aca="false">COUNTIF('analisi dei rischi'!I405:I408,D456)</f>
        <v>0</v>
      </c>
      <c r="D456" s="28" t="s">
        <v>18</v>
      </c>
    </row>
    <row r="457" customFormat="false" ht="14.5" hidden="false" customHeight="false" outlineLevel="0" collapsed="false">
      <c r="B457" s="28" t="n">
        <f aca="false">COUNTIF('analisi dei rischi'!G405:G410,D457)</f>
        <v>2</v>
      </c>
      <c r="C457" s="28" t="n">
        <f aca="false">COUNTIF('analisi dei rischi'!I405:I408,D457)</f>
        <v>1</v>
      </c>
      <c r="D457" s="28" t="s">
        <v>16</v>
      </c>
    </row>
    <row r="458" customFormat="false" ht="14.5" hidden="false" customHeight="false" outlineLevel="0" collapsed="false">
      <c r="B458" s="28" t="n">
        <f aca="false">MAX(B455:B457)</f>
        <v>3</v>
      </c>
      <c r="C458" s="28" t="n">
        <f aca="false">MAX(C455:C457)</f>
        <v>3</v>
      </c>
      <c r="D458" s="28"/>
    </row>
    <row r="459" customFormat="false" ht="26.5" hidden="false" customHeight="false" outlineLevel="0" collapsed="false">
      <c r="B459" s="28" t="str">
        <f aca="false">VLOOKUP(B458,B454:D457,3,0)</f>
        <v>Medio</v>
      </c>
      <c r="C459" s="28" t="str">
        <f aca="false">VLOOKUP(C458,C454:D457,2,0)</f>
        <v>Alto</v>
      </c>
      <c r="D459" s="32" t="s">
        <v>28</v>
      </c>
    </row>
    <row r="460" customFormat="false" ht="14.5" hidden="false" customHeight="false" outlineLevel="0" collapsed="false">
      <c r="B460" s="28"/>
      <c r="C460" s="28"/>
      <c r="D460" s="28"/>
    </row>
    <row r="461" customFormat="false" ht="15" hidden="false" customHeight="false" outlineLevel="0" collapsed="false">
      <c r="B461" s="28" t="str">
        <f aca="false">CONCATENATE(B459,"-",C459)</f>
        <v>Medio-Alto</v>
      </c>
      <c r="C461" s="28" t="str">
        <f aca="false">VLOOKUP(B461,'Criteri validazione globale'!$F$5:$G$14,2,0)</f>
        <v>ALTO</v>
      </c>
      <c r="D461" s="32" t="s">
        <v>238</v>
      </c>
    </row>
    <row r="462" customFormat="false" ht="52" hidden="false" customHeight="false" outlineLevel="0" collapsed="false">
      <c r="B462" s="29" t="s">
        <v>234</v>
      </c>
      <c r="C462" s="29" t="s">
        <v>36</v>
      </c>
      <c r="E462" s="28" t="s">
        <v>235</v>
      </c>
      <c r="F462" s="28" t="s">
        <v>236</v>
      </c>
      <c r="G462" s="28" t="s">
        <v>237</v>
      </c>
    </row>
    <row r="463" customFormat="false" ht="14.5" hidden="false" customHeight="false" outlineLevel="0" collapsed="false">
      <c r="B463" s="30" t="n">
        <v>0</v>
      </c>
      <c r="C463" s="30" t="n">
        <v>0</v>
      </c>
      <c r="E463" s="28"/>
      <c r="F463" s="28"/>
      <c r="G463" s="28"/>
    </row>
    <row r="464" customFormat="false" ht="14.5" hidden="false" customHeight="false" outlineLevel="0" collapsed="false">
      <c r="B464" s="28" t="n">
        <f aca="false">COUNTIF('analisi dei rischi'!G413:G418,D464)</f>
        <v>1</v>
      </c>
      <c r="C464" s="28" t="n">
        <f aca="false">COUNTIF('analisi dei rischi'!I413:I416,D464)</f>
        <v>2</v>
      </c>
      <c r="D464" s="28" t="s">
        <v>31</v>
      </c>
      <c r="E464" s="28" t="n">
        <f aca="false">SUM(B464:B466)</f>
        <v>6</v>
      </c>
      <c r="F464" s="28" t="n">
        <f aca="false">SUM(C464:C466)</f>
        <v>4</v>
      </c>
      <c r="G464" s="28" t="n">
        <f aca="false">+E464+F464</f>
        <v>10</v>
      </c>
    </row>
    <row r="465" customFormat="false" ht="14.5" hidden="false" customHeight="false" outlineLevel="0" collapsed="false">
      <c r="B465" s="28" t="n">
        <f aca="false">COUNTIF('analisi dei rischi'!G413:G418,D465)</f>
        <v>3</v>
      </c>
      <c r="C465" s="28" t="n">
        <f aca="false">COUNTIF('analisi dei rischi'!I413:I416,D465)</f>
        <v>1</v>
      </c>
      <c r="D465" s="28" t="s">
        <v>18</v>
      </c>
    </row>
    <row r="466" customFormat="false" ht="14.5" hidden="false" customHeight="false" outlineLevel="0" collapsed="false">
      <c r="B466" s="28" t="n">
        <f aca="false">COUNTIF('analisi dei rischi'!G413:G418,D466)</f>
        <v>2</v>
      </c>
      <c r="C466" s="28" t="n">
        <f aca="false">COUNTIF('analisi dei rischi'!I413:I416,D466)</f>
        <v>1</v>
      </c>
      <c r="D466" s="28" t="s">
        <v>16</v>
      </c>
    </row>
    <row r="467" customFormat="false" ht="14.5" hidden="false" customHeight="false" outlineLevel="0" collapsed="false">
      <c r="B467" s="28" t="n">
        <f aca="false">MAX(B464:B466)</f>
        <v>3</v>
      </c>
      <c r="C467" s="28" t="n">
        <f aca="false">MAX(C464:C466)</f>
        <v>2</v>
      </c>
      <c r="D467" s="28"/>
    </row>
    <row r="468" customFormat="false" ht="26.5" hidden="false" customHeight="false" outlineLevel="0" collapsed="false">
      <c r="B468" s="28" t="str">
        <f aca="false">VLOOKUP(B467,B463:D466,3,0)</f>
        <v>Medio</v>
      </c>
      <c r="C468" s="28" t="str">
        <f aca="false">VLOOKUP(C467,C463:D466,2,0)</f>
        <v>Alto</v>
      </c>
      <c r="D468" s="32" t="s">
        <v>28</v>
      </c>
    </row>
    <row r="469" customFormat="false" ht="14.5" hidden="false" customHeight="false" outlineLevel="0" collapsed="false">
      <c r="B469" s="28"/>
      <c r="C469" s="28"/>
      <c r="D469" s="28"/>
    </row>
    <row r="470" customFormat="false" ht="15" hidden="false" customHeight="false" outlineLevel="0" collapsed="false">
      <c r="B470" s="28" t="str">
        <f aca="false">CONCATENATE(B468,"-",C468)</f>
        <v>Medio-Alto</v>
      </c>
      <c r="C470" s="28" t="str">
        <f aca="false">VLOOKUP(B470,'Criteri validazione globale'!$F$5:$G$14,2,0)</f>
        <v>ALTO</v>
      </c>
      <c r="D470" s="32" t="s">
        <v>238</v>
      </c>
    </row>
    <row r="471" customFormat="false" ht="52" hidden="false" customHeight="false" outlineLevel="0" collapsed="false">
      <c r="B471" s="29" t="s">
        <v>234</v>
      </c>
      <c r="C471" s="29" t="s">
        <v>36</v>
      </c>
      <c r="E471" s="28" t="s">
        <v>235</v>
      </c>
      <c r="F471" s="28" t="s">
        <v>236</v>
      </c>
      <c r="G471" s="28" t="s">
        <v>237</v>
      </c>
    </row>
    <row r="472" customFormat="false" ht="14.5" hidden="false" customHeight="false" outlineLevel="0" collapsed="false">
      <c r="B472" s="30" t="n">
        <v>0</v>
      </c>
      <c r="C472" s="30" t="n">
        <v>0</v>
      </c>
      <c r="E472" s="28"/>
      <c r="F472" s="28"/>
      <c r="G472" s="28"/>
    </row>
    <row r="473" customFormat="false" ht="14.5" hidden="false" customHeight="false" outlineLevel="0" collapsed="false">
      <c r="B473" s="28" t="n">
        <f aca="false">COUNTIF('analisi dei rischi'!G421:G426,D473)</f>
        <v>1</v>
      </c>
      <c r="C473" s="28" t="n">
        <f aca="false">COUNTIF('analisi dei rischi'!I421:I424,D473)</f>
        <v>1</v>
      </c>
      <c r="D473" s="28" t="s">
        <v>31</v>
      </c>
      <c r="E473" s="28" t="n">
        <f aca="false">SUM(B473:B475)</f>
        <v>6</v>
      </c>
      <c r="F473" s="28" t="n">
        <f aca="false">SUM(C473:C475)</f>
        <v>4</v>
      </c>
      <c r="G473" s="28" t="n">
        <f aca="false">+E473+F473</f>
        <v>10</v>
      </c>
    </row>
    <row r="474" customFormat="false" ht="14.5" hidden="false" customHeight="false" outlineLevel="0" collapsed="false">
      <c r="B474" s="28" t="n">
        <f aca="false">COUNTIF('analisi dei rischi'!G421:G426,D474)</f>
        <v>3</v>
      </c>
      <c r="C474" s="28" t="n">
        <f aca="false">COUNTIF('analisi dei rischi'!I421:I424,D474)</f>
        <v>2</v>
      </c>
      <c r="D474" s="28" t="s">
        <v>18</v>
      </c>
    </row>
    <row r="475" customFormat="false" ht="14.5" hidden="false" customHeight="false" outlineLevel="0" collapsed="false">
      <c r="B475" s="28" t="n">
        <f aca="false">COUNTIF('analisi dei rischi'!G421:G426,D475)</f>
        <v>2</v>
      </c>
      <c r="C475" s="28" t="n">
        <f aca="false">COUNTIF('analisi dei rischi'!I421:I424,D475)</f>
        <v>1</v>
      </c>
      <c r="D475" s="28" t="s">
        <v>16</v>
      </c>
    </row>
    <row r="476" customFormat="false" ht="14.5" hidden="false" customHeight="false" outlineLevel="0" collapsed="false">
      <c r="B476" s="28" t="n">
        <f aca="false">MAX(B473:B475)</f>
        <v>3</v>
      </c>
      <c r="C476" s="28" t="n">
        <f aca="false">MAX(C473:C475)</f>
        <v>2</v>
      </c>
      <c r="D476" s="28"/>
    </row>
    <row r="477" customFormat="false" ht="26.5" hidden="false" customHeight="false" outlineLevel="0" collapsed="false">
      <c r="B477" s="28" t="str">
        <f aca="false">VLOOKUP(B476,B472:D475,3,0)</f>
        <v>Medio</v>
      </c>
      <c r="C477" s="28" t="str">
        <f aca="false">VLOOKUP(C476,C472:D475,2,0)</f>
        <v>Medio</v>
      </c>
      <c r="D477" s="32" t="s">
        <v>28</v>
      </c>
    </row>
    <row r="478" customFormat="false" ht="14.5" hidden="false" customHeight="false" outlineLevel="0" collapsed="false">
      <c r="B478" s="28"/>
      <c r="C478" s="28"/>
      <c r="D478" s="28"/>
    </row>
    <row r="479" customFormat="false" ht="15" hidden="false" customHeight="false" outlineLevel="0" collapsed="false">
      <c r="B479" s="28" t="str">
        <f aca="false">CONCATENATE(B477,"-",C477)</f>
        <v>Medio-Medio</v>
      </c>
      <c r="C479" s="28" t="str">
        <f aca="false">VLOOKUP(B479,'Criteri validazione globale'!$F$5:$G$14,2,0)</f>
        <v>MEDIO</v>
      </c>
      <c r="D479" s="32" t="s">
        <v>238</v>
      </c>
    </row>
    <row r="480" customFormat="false" ht="52" hidden="false" customHeight="false" outlineLevel="0" collapsed="false">
      <c r="B480" s="29" t="s">
        <v>234</v>
      </c>
      <c r="C480" s="29" t="s">
        <v>36</v>
      </c>
      <c r="E480" s="28" t="s">
        <v>235</v>
      </c>
      <c r="F480" s="28" t="s">
        <v>236</v>
      </c>
      <c r="G480" s="28" t="s">
        <v>237</v>
      </c>
    </row>
    <row r="481" customFormat="false" ht="14.5" hidden="false" customHeight="false" outlineLevel="0" collapsed="false">
      <c r="B481" s="30" t="n">
        <v>0</v>
      </c>
      <c r="C481" s="30" t="n">
        <v>0</v>
      </c>
      <c r="E481" s="28"/>
      <c r="F481" s="28"/>
      <c r="G481" s="28"/>
    </row>
    <row r="482" customFormat="false" ht="14.5" hidden="false" customHeight="false" outlineLevel="0" collapsed="false">
      <c r="B482" s="28" t="n">
        <f aca="false">COUNTIF('analisi dei rischi'!G429:G434,D482)</f>
        <v>1</v>
      </c>
      <c r="C482" s="28" t="n">
        <f aca="false">COUNTIF('analisi dei rischi'!I429:I432,D482)</f>
        <v>3</v>
      </c>
      <c r="D482" s="28" t="s">
        <v>31</v>
      </c>
      <c r="E482" s="28" t="n">
        <f aca="false">SUM(B482:B484)</f>
        <v>6</v>
      </c>
      <c r="F482" s="28" t="n">
        <f aca="false">SUM(C482:C484)</f>
        <v>4</v>
      </c>
      <c r="G482" s="28" t="n">
        <f aca="false">+E482+F482</f>
        <v>10</v>
      </c>
    </row>
    <row r="483" customFormat="false" ht="14.5" hidden="false" customHeight="false" outlineLevel="0" collapsed="false">
      <c r="B483" s="28" t="n">
        <f aca="false">COUNTIF('analisi dei rischi'!G429:G434,D483)</f>
        <v>3</v>
      </c>
      <c r="C483" s="28" t="n">
        <f aca="false">COUNTIF('analisi dei rischi'!I429:I432,D483)</f>
        <v>0</v>
      </c>
      <c r="D483" s="28" t="s">
        <v>18</v>
      </c>
    </row>
    <row r="484" customFormat="false" ht="14.5" hidden="false" customHeight="false" outlineLevel="0" collapsed="false">
      <c r="B484" s="28" t="n">
        <f aca="false">COUNTIF('analisi dei rischi'!G429:G434,D484)</f>
        <v>2</v>
      </c>
      <c r="C484" s="28" t="n">
        <f aca="false">COUNTIF('analisi dei rischi'!I429:I432,D484)</f>
        <v>1</v>
      </c>
      <c r="D484" s="28" t="s">
        <v>16</v>
      </c>
    </row>
    <row r="485" customFormat="false" ht="14.5" hidden="false" customHeight="false" outlineLevel="0" collapsed="false">
      <c r="B485" s="28" t="n">
        <f aca="false">MAX(B482:B484)</f>
        <v>3</v>
      </c>
      <c r="C485" s="28" t="n">
        <f aca="false">MAX(C482:C484)</f>
        <v>3</v>
      </c>
      <c r="D485" s="28"/>
    </row>
    <row r="486" customFormat="false" ht="26.5" hidden="false" customHeight="false" outlineLevel="0" collapsed="false">
      <c r="B486" s="28" t="str">
        <f aca="false">VLOOKUP(B485,B481:D484,3,0)</f>
        <v>Medio</v>
      </c>
      <c r="C486" s="28" t="str">
        <f aca="false">VLOOKUP(C485,C481:D484,2,0)</f>
        <v>Alto</v>
      </c>
      <c r="D486" s="32" t="s">
        <v>28</v>
      </c>
    </row>
    <row r="487" customFormat="false" ht="14.5" hidden="false" customHeight="false" outlineLevel="0" collapsed="false">
      <c r="B487" s="28"/>
      <c r="C487" s="28"/>
      <c r="D487" s="28"/>
    </row>
    <row r="488" customFormat="false" ht="15" hidden="false" customHeight="false" outlineLevel="0" collapsed="false">
      <c r="B488" s="28" t="str">
        <f aca="false">CONCATENATE(B486,"-",C486)</f>
        <v>Medio-Alto</v>
      </c>
      <c r="C488" s="28" t="str">
        <f aca="false">VLOOKUP(B488,'Criteri validazione globale'!$F$5:$G$14,2,0)</f>
        <v>ALTO</v>
      </c>
      <c r="D488" s="32" t="s">
        <v>238</v>
      </c>
    </row>
    <row r="489" customFormat="false" ht="52" hidden="false" customHeight="false" outlineLevel="0" collapsed="false">
      <c r="B489" s="29" t="s">
        <v>234</v>
      </c>
      <c r="C489" s="29" t="s">
        <v>36</v>
      </c>
      <c r="E489" s="28" t="s">
        <v>235</v>
      </c>
      <c r="F489" s="28" t="s">
        <v>236</v>
      </c>
      <c r="G489" s="28" t="s">
        <v>237</v>
      </c>
    </row>
    <row r="490" customFormat="false" ht="14.5" hidden="false" customHeight="false" outlineLevel="0" collapsed="false">
      <c r="B490" s="30" t="n">
        <v>0</v>
      </c>
      <c r="C490" s="30" t="n">
        <v>0</v>
      </c>
      <c r="E490" s="28"/>
      <c r="F490" s="28"/>
      <c r="G490" s="28"/>
    </row>
    <row r="491" customFormat="false" ht="14.5" hidden="false" customHeight="false" outlineLevel="0" collapsed="false">
      <c r="B491" s="28" t="n">
        <f aca="false">COUNTIF('analisi dei rischi'!G437:G442,D491)</f>
        <v>1</v>
      </c>
      <c r="C491" s="28" t="n">
        <f aca="false">COUNTIF('analisi dei rischi'!I437:I440,D491)</f>
        <v>2</v>
      </c>
      <c r="D491" s="28" t="s">
        <v>31</v>
      </c>
      <c r="E491" s="28" t="n">
        <f aca="false">SUM(B491:B493)</f>
        <v>6</v>
      </c>
      <c r="F491" s="28" t="n">
        <f aca="false">SUM(C491:C493)</f>
        <v>4</v>
      </c>
      <c r="G491" s="28" t="n">
        <f aca="false">+E491+F491</f>
        <v>10</v>
      </c>
    </row>
    <row r="492" customFormat="false" ht="14.5" hidden="false" customHeight="false" outlineLevel="0" collapsed="false">
      <c r="B492" s="28" t="n">
        <f aca="false">COUNTIF('analisi dei rischi'!G437:G442,D492)</f>
        <v>3</v>
      </c>
      <c r="C492" s="28" t="n">
        <f aca="false">COUNTIF('analisi dei rischi'!I437:I440,D492)</f>
        <v>1</v>
      </c>
      <c r="D492" s="28" t="s">
        <v>18</v>
      </c>
    </row>
    <row r="493" customFormat="false" ht="14.5" hidden="false" customHeight="false" outlineLevel="0" collapsed="false">
      <c r="B493" s="28" t="n">
        <f aca="false">COUNTIF('analisi dei rischi'!G437:G442,D493)</f>
        <v>2</v>
      </c>
      <c r="C493" s="28" t="n">
        <f aca="false">COUNTIF('analisi dei rischi'!I437:I440,D493)</f>
        <v>1</v>
      </c>
      <c r="D493" s="28" t="s">
        <v>16</v>
      </c>
    </row>
    <row r="494" customFormat="false" ht="14.5" hidden="false" customHeight="false" outlineLevel="0" collapsed="false">
      <c r="B494" s="28" t="n">
        <f aca="false">MAX(B491:B493)</f>
        <v>3</v>
      </c>
      <c r="C494" s="28" t="n">
        <f aca="false">MAX(C491:C493)</f>
        <v>2</v>
      </c>
      <c r="D494" s="28"/>
    </row>
    <row r="495" customFormat="false" ht="26.5" hidden="false" customHeight="false" outlineLevel="0" collapsed="false">
      <c r="B495" s="28" t="str">
        <f aca="false">VLOOKUP(B494,B490:D493,3,0)</f>
        <v>Medio</v>
      </c>
      <c r="C495" s="28" t="str">
        <f aca="false">VLOOKUP(C494,C490:D493,2,0)</f>
        <v>Alto</v>
      </c>
      <c r="D495" s="32" t="s">
        <v>28</v>
      </c>
    </row>
    <row r="496" customFormat="false" ht="14.5" hidden="false" customHeight="false" outlineLevel="0" collapsed="false">
      <c r="B496" s="28"/>
      <c r="C496" s="28"/>
      <c r="D496" s="28"/>
    </row>
    <row r="497" customFormat="false" ht="15" hidden="false" customHeight="false" outlineLevel="0" collapsed="false">
      <c r="B497" s="28" t="str">
        <f aca="false">CONCATENATE(B495,"-",C495)</f>
        <v>Medio-Alto</v>
      </c>
      <c r="C497" s="28" t="str">
        <f aca="false">VLOOKUP(B497,'Criteri validazione globale'!$F$5:$G$14,2,0)</f>
        <v>ALTO</v>
      </c>
      <c r="D497" s="32" t="s">
        <v>238</v>
      </c>
    </row>
    <row r="498" customFormat="false" ht="52" hidden="false" customHeight="false" outlineLevel="0" collapsed="false">
      <c r="B498" s="29" t="s">
        <v>234</v>
      </c>
      <c r="C498" s="29" t="s">
        <v>36</v>
      </c>
      <c r="E498" s="28" t="s">
        <v>235</v>
      </c>
      <c r="F498" s="28" t="s">
        <v>236</v>
      </c>
      <c r="G498" s="28" t="s">
        <v>237</v>
      </c>
    </row>
    <row r="499" customFormat="false" ht="14.5" hidden="false" customHeight="false" outlineLevel="0" collapsed="false">
      <c r="B499" s="30" t="n">
        <v>0</v>
      </c>
      <c r="C499" s="30" t="n">
        <v>0</v>
      </c>
      <c r="E499" s="28"/>
      <c r="F499" s="28"/>
      <c r="G499" s="28"/>
    </row>
    <row r="500" customFormat="false" ht="14.5" hidden="false" customHeight="false" outlineLevel="0" collapsed="false">
      <c r="B500" s="28" t="n">
        <f aca="false">COUNTIF('analisi dei rischi'!G445:G450,D500)</f>
        <v>1</v>
      </c>
      <c r="C500" s="28" t="n">
        <f aca="false">COUNTIF('analisi dei rischi'!I445:I448,D500)</f>
        <v>1</v>
      </c>
      <c r="D500" s="28" t="s">
        <v>31</v>
      </c>
      <c r="E500" s="28" t="n">
        <f aca="false">SUM(B500:B502)</f>
        <v>6</v>
      </c>
      <c r="F500" s="28" t="n">
        <f aca="false">SUM(C500:C502)</f>
        <v>4</v>
      </c>
      <c r="G500" s="28" t="n">
        <f aca="false">+E500+F500</f>
        <v>10</v>
      </c>
    </row>
    <row r="501" customFormat="false" ht="14.5" hidden="false" customHeight="false" outlineLevel="0" collapsed="false">
      <c r="B501" s="28" t="n">
        <f aca="false">COUNTIF('analisi dei rischi'!G445:G450,D501)</f>
        <v>4</v>
      </c>
      <c r="C501" s="28" t="n">
        <f aca="false">COUNTIF('analisi dei rischi'!I445:I448,D501)</f>
        <v>1</v>
      </c>
      <c r="D501" s="28" t="s">
        <v>18</v>
      </c>
    </row>
    <row r="502" customFormat="false" ht="14.5" hidden="false" customHeight="false" outlineLevel="0" collapsed="false">
      <c r="B502" s="28" t="n">
        <f aca="false">COUNTIF('analisi dei rischi'!G445:G450,D502)</f>
        <v>1</v>
      </c>
      <c r="C502" s="28" t="n">
        <f aca="false">COUNTIF('analisi dei rischi'!I445:I448,D502)</f>
        <v>2</v>
      </c>
      <c r="D502" s="28" t="s">
        <v>16</v>
      </c>
    </row>
    <row r="503" customFormat="false" ht="14.5" hidden="false" customHeight="false" outlineLevel="0" collapsed="false">
      <c r="B503" s="28" t="n">
        <f aca="false">MAX(B500:B502)</f>
        <v>4</v>
      </c>
      <c r="C503" s="28" t="n">
        <f aca="false">MAX(C500:C502)</f>
        <v>2</v>
      </c>
      <c r="D503" s="28"/>
    </row>
    <row r="504" customFormat="false" ht="26.5" hidden="false" customHeight="false" outlineLevel="0" collapsed="false">
      <c r="B504" s="28" t="str">
        <f aca="false">VLOOKUP(B503,B499:D502,3,0)</f>
        <v>Medio</v>
      </c>
      <c r="C504" s="28" t="str">
        <f aca="false">VLOOKUP(C503,C499:D502,2,0)</f>
        <v>Basso</v>
      </c>
      <c r="D504" s="32" t="s">
        <v>28</v>
      </c>
    </row>
    <row r="505" customFormat="false" ht="14.5" hidden="false" customHeight="false" outlineLevel="0" collapsed="false">
      <c r="B505" s="28"/>
      <c r="C505" s="28"/>
      <c r="D505" s="28"/>
    </row>
    <row r="506" customFormat="false" ht="15" hidden="false" customHeight="false" outlineLevel="0" collapsed="false">
      <c r="B506" s="28" t="str">
        <f aca="false">CONCATENATE(B504,"-",C504)</f>
        <v>Medio-Basso</v>
      </c>
      <c r="C506" s="28" t="str">
        <f aca="false">VLOOKUP(B506,'Criteri validazione globale'!$F$5:$G$14,2,0)</f>
        <v>BASSO</v>
      </c>
      <c r="D506" s="32" t="s">
        <v>238</v>
      </c>
    </row>
    <row r="507" customFormat="false" ht="52" hidden="false" customHeight="false" outlineLevel="0" collapsed="false">
      <c r="B507" s="29" t="s">
        <v>234</v>
      </c>
      <c r="C507" s="29" t="s">
        <v>36</v>
      </c>
      <c r="E507" s="28" t="s">
        <v>235</v>
      </c>
      <c r="F507" s="28" t="s">
        <v>236</v>
      </c>
      <c r="G507" s="28" t="s">
        <v>237</v>
      </c>
    </row>
    <row r="508" customFormat="false" ht="14.5" hidden="false" customHeight="false" outlineLevel="0" collapsed="false">
      <c r="B508" s="30" t="n">
        <v>0</v>
      </c>
      <c r="C508" s="30" t="n">
        <v>0</v>
      </c>
      <c r="E508" s="28"/>
      <c r="F508" s="28"/>
      <c r="G508" s="28"/>
    </row>
    <row r="509" customFormat="false" ht="14.5" hidden="false" customHeight="false" outlineLevel="0" collapsed="false">
      <c r="B509" s="28" t="n">
        <f aca="false">COUNTIF('analisi dei rischi'!G453:G458,D509)</f>
        <v>1</v>
      </c>
      <c r="C509" s="28" t="n">
        <f aca="false">COUNTIF('analisi dei rischi'!I453:I456,D509)</f>
        <v>2</v>
      </c>
      <c r="D509" s="28" t="s">
        <v>31</v>
      </c>
      <c r="E509" s="28" t="n">
        <f aca="false">SUM(B509:B511)</f>
        <v>6</v>
      </c>
      <c r="F509" s="28" t="n">
        <f aca="false">SUM(C509:C511)</f>
        <v>4</v>
      </c>
      <c r="G509" s="28" t="n">
        <f aca="false">+E509+F509</f>
        <v>10</v>
      </c>
    </row>
    <row r="510" customFormat="false" ht="14.5" hidden="false" customHeight="false" outlineLevel="0" collapsed="false">
      <c r="B510" s="28" t="n">
        <f aca="false">COUNTIF('analisi dei rischi'!G453:G458,D510)</f>
        <v>2</v>
      </c>
      <c r="C510" s="28" t="n">
        <f aca="false">COUNTIF('analisi dei rischi'!I453:I456,D510)</f>
        <v>0</v>
      </c>
      <c r="D510" s="28" t="s">
        <v>18</v>
      </c>
    </row>
    <row r="511" customFormat="false" ht="14.5" hidden="false" customHeight="false" outlineLevel="0" collapsed="false">
      <c r="B511" s="28" t="n">
        <f aca="false">COUNTIF('analisi dei rischi'!G453:G458,D511)</f>
        <v>3</v>
      </c>
      <c r="C511" s="28" t="n">
        <f aca="false">COUNTIF('analisi dei rischi'!I453:I456,D511)</f>
        <v>2</v>
      </c>
      <c r="D511" s="28" t="s">
        <v>16</v>
      </c>
    </row>
    <row r="512" customFormat="false" ht="14.5" hidden="false" customHeight="false" outlineLevel="0" collapsed="false">
      <c r="B512" s="28" t="n">
        <f aca="false">MAX(B509:B511)</f>
        <v>3</v>
      </c>
      <c r="C512" s="28" t="n">
        <f aca="false">MAX(C509:C511)</f>
        <v>2</v>
      </c>
      <c r="D512" s="28"/>
    </row>
    <row r="513" customFormat="false" ht="26.5" hidden="false" customHeight="false" outlineLevel="0" collapsed="false">
      <c r="B513" s="28" t="str">
        <f aca="false">VLOOKUP(B512,B508:D511,3,0)</f>
        <v>Basso</v>
      </c>
      <c r="C513" s="28" t="str">
        <f aca="false">VLOOKUP(C512,C508:D511,2,0)</f>
        <v>Alto</v>
      </c>
      <c r="D513" s="32" t="s">
        <v>28</v>
      </c>
    </row>
    <row r="514" customFormat="false" ht="14.5" hidden="false" customHeight="false" outlineLevel="0" collapsed="false">
      <c r="B514" s="28"/>
      <c r="C514" s="28"/>
      <c r="D514" s="28"/>
    </row>
    <row r="515" customFormat="false" ht="15" hidden="false" customHeight="false" outlineLevel="0" collapsed="false">
      <c r="B515" s="28" t="str">
        <f aca="false">CONCATENATE(B513,"-",C513)</f>
        <v>Basso-Alto</v>
      </c>
      <c r="C515" s="28" t="str">
        <f aca="false">VLOOKUP(B515,'Criteri validazione globale'!$F$5:$G$14,2,0)</f>
        <v>MEDIO</v>
      </c>
      <c r="D515" s="32" t="s">
        <v>238</v>
      </c>
    </row>
    <row r="516" customFormat="false" ht="52" hidden="false" customHeight="false" outlineLevel="0" collapsed="false">
      <c r="B516" s="29" t="s">
        <v>234</v>
      </c>
      <c r="C516" s="29" t="s">
        <v>36</v>
      </c>
      <c r="E516" s="28" t="s">
        <v>235</v>
      </c>
      <c r="F516" s="28" t="s">
        <v>236</v>
      </c>
      <c r="G516" s="28" t="s">
        <v>237</v>
      </c>
    </row>
    <row r="517" customFormat="false" ht="14.5" hidden="false" customHeight="false" outlineLevel="0" collapsed="false">
      <c r="B517" s="30" t="n">
        <v>0</v>
      </c>
      <c r="C517" s="30" t="n">
        <v>0</v>
      </c>
      <c r="E517" s="28"/>
      <c r="F517" s="28"/>
      <c r="G517" s="28"/>
    </row>
    <row r="518" customFormat="false" ht="14.5" hidden="false" customHeight="false" outlineLevel="0" collapsed="false">
      <c r="B518" s="28" t="n">
        <f aca="false">COUNTIF('analisi dei rischi'!G461:G466,D518)</f>
        <v>0</v>
      </c>
      <c r="C518" s="28" t="n">
        <f aca="false">COUNTIF('analisi dei rischi'!I461:I464,D518)</f>
        <v>2</v>
      </c>
      <c r="D518" s="28" t="s">
        <v>31</v>
      </c>
      <c r="E518" s="28" t="n">
        <f aca="false">SUM(B518:B520)</f>
        <v>6</v>
      </c>
      <c r="F518" s="28" t="n">
        <f aca="false">SUM(C518:C520)</f>
        <v>4</v>
      </c>
      <c r="G518" s="28" t="n">
        <f aca="false">+E518+F518</f>
        <v>10</v>
      </c>
    </row>
    <row r="519" customFormat="false" ht="14.5" hidden="false" customHeight="false" outlineLevel="0" collapsed="false">
      <c r="B519" s="28" t="n">
        <f aca="false">COUNTIF('analisi dei rischi'!G461:G466,D519)</f>
        <v>3</v>
      </c>
      <c r="C519" s="28" t="n">
        <f aca="false">COUNTIF('analisi dei rischi'!I461:I464,D519)</f>
        <v>1</v>
      </c>
      <c r="D519" s="28" t="s">
        <v>18</v>
      </c>
    </row>
    <row r="520" customFormat="false" ht="14.5" hidden="false" customHeight="false" outlineLevel="0" collapsed="false">
      <c r="B520" s="28" t="n">
        <f aca="false">COUNTIF('analisi dei rischi'!G461:G466,D520)</f>
        <v>3</v>
      </c>
      <c r="C520" s="28" t="n">
        <f aca="false">COUNTIF('analisi dei rischi'!I461:I464,D520)</f>
        <v>1</v>
      </c>
      <c r="D520" s="28" t="s">
        <v>16</v>
      </c>
    </row>
    <row r="521" customFormat="false" ht="14.5" hidden="false" customHeight="false" outlineLevel="0" collapsed="false">
      <c r="B521" s="28" t="n">
        <f aca="false">MAX(B518:B520)</f>
        <v>3</v>
      </c>
      <c r="C521" s="28" t="n">
        <f aca="false">MAX(C518:C520)</f>
        <v>2</v>
      </c>
      <c r="D521" s="28"/>
    </row>
    <row r="522" customFormat="false" ht="26.5" hidden="false" customHeight="false" outlineLevel="0" collapsed="false">
      <c r="B522" s="28" t="str">
        <f aca="false">VLOOKUP(B521,B517:D520,3,0)</f>
        <v>Medio</v>
      </c>
      <c r="C522" s="28" t="str">
        <f aca="false">VLOOKUP(C521,C517:D520,2,0)</f>
        <v>Alto</v>
      </c>
      <c r="D522" s="32" t="s">
        <v>28</v>
      </c>
    </row>
    <row r="523" customFormat="false" ht="14.5" hidden="false" customHeight="false" outlineLevel="0" collapsed="false">
      <c r="B523" s="28"/>
      <c r="C523" s="28"/>
      <c r="D523" s="28"/>
    </row>
    <row r="524" customFormat="false" ht="15" hidden="false" customHeight="false" outlineLevel="0" collapsed="false">
      <c r="B524" s="28" t="str">
        <f aca="false">CONCATENATE(B522,"-",C522)</f>
        <v>Medio-Alto</v>
      </c>
      <c r="C524" s="28" t="str">
        <f aca="false">VLOOKUP(B524,'Criteri validazione globale'!$F$5:$G$14,2,0)</f>
        <v>ALTO</v>
      </c>
      <c r="D524" s="32" t="s">
        <v>238</v>
      </c>
    </row>
    <row r="525" customFormat="false" ht="52" hidden="false" customHeight="false" outlineLevel="0" collapsed="false">
      <c r="B525" s="29" t="s">
        <v>234</v>
      </c>
      <c r="C525" s="29" t="s">
        <v>36</v>
      </c>
      <c r="E525" s="28" t="s">
        <v>235</v>
      </c>
      <c r="F525" s="28" t="s">
        <v>236</v>
      </c>
      <c r="G525" s="28" t="s">
        <v>237</v>
      </c>
    </row>
    <row r="526" customFormat="false" ht="14.5" hidden="false" customHeight="false" outlineLevel="0" collapsed="false">
      <c r="B526" s="30" t="n">
        <v>0</v>
      </c>
      <c r="C526" s="30" t="n">
        <v>0</v>
      </c>
      <c r="E526" s="28"/>
      <c r="F526" s="28"/>
      <c r="G526" s="28"/>
    </row>
    <row r="527" customFormat="false" ht="14.5" hidden="false" customHeight="false" outlineLevel="0" collapsed="false">
      <c r="B527" s="28" t="n">
        <f aca="false">COUNTIF('analisi dei rischi'!G469:G474,D527)</f>
        <v>0</v>
      </c>
      <c r="C527" s="28" t="n">
        <f aca="false">COUNTIF('analisi dei rischi'!I469:I472,D527)</f>
        <v>1</v>
      </c>
      <c r="D527" s="28" t="s">
        <v>31</v>
      </c>
      <c r="E527" s="28" t="n">
        <f aca="false">SUM(B527:B529)</f>
        <v>6</v>
      </c>
      <c r="F527" s="28" t="n">
        <f aca="false">SUM(C527:C529)</f>
        <v>4</v>
      </c>
      <c r="G527" s="28" t="n">
        <f aca="false">+E527+F527</f>
        <v>10</v>
      </c>
    </row>
    <row r="528" customFormat="false" ht="14.5" hidden="false" customHeight="false" outlineLevel="0" collapsed="false">
      <c r="B528" s="28" t="n">
        <f aca="false">COUNTIF('analisi dei rischi'!G469:G474,D528)</f>
        <v>4</v>
      </c>
      <c r="C528" s="28" t="n">
        <f aca="false">COUNTIF('analisi dei rischi'!I469:I472,D528)</f>
        <v>1</v>
      </c>
      <c r="D528" s="28" t="s">
        <v>18</v>
      </c>
    </row>
    <row r="529" customFormat="false" ht="14.5" hidden="false" customHeight="false" outlineLevel="0" collapsed="false">
      <c r="B529" s="28" t="n">
        <f aca="false">COUNTIF('analisi dei rischi'!G469:G474,D529)</f>
        <v>2</v>
      </c>
      <c r="C529" s="28" t="n">
        <f aca="false">COUNTIF('analisi dei rischi'!I469:I472,D529)</f>
        <v>2</v>
      </c>
      <c r="D529" s="28" t="s">
        <v>16</v>
      </c>
    </row>
    <row r="530" customFormat="false" ht="14.5" hidden="false" customHeight="false" outlineLevel="0" collapsed="false">
      <c r="B530" s="28" t="n">
        <f aca="false">MAX(B527:B529)</f>
        <v>4</v>
      </c>
      <c r="C530" s="28" t="n">
        <f aca="false">MAX(C527:C529)</f>
        <v>2</v>
      </c>
      <c r="D530" s="28"/>
    </row>
    <row r="531" customFormat="false" ht="26.5" hidden="false" customHeight="false" outlineLevel="0" collapsed="false">
      <c r="B531" s="28" t="str">
        <f aca="false">VLOOKUP(B530,B526:D529,3,0)</f>
        <v>Medio</v>
      </c>
      <c r="C531" s="28" t="str">
        <f aca="false">VLOOKUP(C530,C526:D529,2,0)</f>
        <v>Basso</v>
      </c>
      <c r="D531" s="32" t="s">
        <v>28</v>
      </c>
    </row>
    <row r="532" customFormat="false" ht="14.5" hidden="false" customHeight="false" outlineLevel="0" collapsed="false">
      <c r="B532" s="28"/>
      <c r="C532" s="28"/>
      <c r="D532" s="28"/>
    </row>
    <row r="533" customFormat="false" ht="15" hidden="false" customHeight="false" outlineLevel="0" collapsed="false">
      <c r="B533" s="28" t="str">
        <f aca="false">CONCATENATE(B531,"-",C531)</f>
        <v>Medio-Basso</v>
      </c>
      <c r="C533" s="28" t="str">
        <f aca="false">VLOOKUP(B533,'Criteri validazione globale'!$F$5:$G$14,2,0)</f>
        <v>BASSO</v>
      </c>
      <c r="D533" s="32" t="s">
        <v>238</v>
      </c>
    </row>
    <row r="534" customFormat="false" ht="52" hidden="false" customHeight="false" outlineLevel="0" collapsed="false">
      <c r="B534" s="29" t="s">
        <v>234</v>
      </c>
      <c r="C534" s="29" t="s">
        <v>36</v>
      </c>
      <c r="E534" s="28" t="s">
        <v>235</v>
      </c>
      <c r="F534" s="28" t="s">
        <v>236</v>
      </c>
      <c r="G534" s="28" t="s">
        <v>237</v>
      </c>
    </row>
    <row r="535" customFormat="false" ht="14.5" hidden="false" customHeight="false" outlineLevel="0" collapsed="false">
      <c r="B535" s="30" t="n">
        <v>0</v>
      </c>
      <c r="C535" s="30" t="n">
        <v>0</v>
      </c>
      <c r="E535" s="28"/>
      <c r="F535" s="28"/>
      <c r="G535" s="28"/>
    </row>
    <row r="536" customFormat="false" ht="14.5" hidden="false" customHeight="false" outlineLevel="0" collapsed="false">
      <c r="B536" s="28" t="n">
        <f aca="false">COUNTIF('analisi dei rischi'!G477:G482,D536)</f>
        <v>1</v>
      </c>
      <c r="C536" s="28" t="n">
        <f aca="false">COUNTIF('analisi dei rischi'!I477:I480,D536)</f>
        <v>2</v>
      </c>
      <c r="D536" s="28" t="s">
        <v>31</v>
      </c>
      <c r="E536" s="28" t="n">
        <f aca="false">SUM(B536:B538)</f>
        <v>6</v>
      </c>
      <c r="F536" s="28" t="n">
        <f aca="false">SUM(C536:C538)</f>
        <v>4</v>
      </c>
      <c r="G536" s="28" t="n">
        <f aca="false">+E536+F536</f>
        <v>10</v>
      </c>
    </row>
    <row r="537" customFormat="false" ht="14.5" hidden="false" customHeight="false" outlineLevel="0" collapsed="false">
      <c r="B537" s="28" t="n">
        <f aca="false">COUNTIF('analisi dei rischi'!G477:G482,D537)</f>
        <v>2</v>
      </c>
      <c r="C537" s="28" t="n">
        <f aca="false">COUNTIF('analisi dei rischi'!I477:I480,D537)</f>
        <v>0</v>
      </c>
      <c r="D537" s="28" t="s">
        <v>18</v>
      </c>
    </row>
    <row r="538" customFormat="false" ht="14.5" hidden="false" customHeight="false" outlineLevel="0" collapsed="false">
      <c r="B538" s="28" t="n">
        <f aca="false">COUNTIF('analisi dei rischi'!G477:G482,D538)</f>
        <v>3</v>
      </c>
      <c r="C538" s="28" t="n">
        <f aca="false">COUNTIF('analisi dei rischi'!I477:I480,D538)</f>
        <v>2</v>
      </c>
      <c r="D538" s="28" t="s">
        <v>16</v>
      </c>
    </row>
    <row r="539" customFormat="false" ht="14.5" hidden="false" customHeight="false" outlineLevel="0" collapsed="false">
      <c r="B539" s="28" t="n">
        <f aca="false">MAX(B536:B538)</f>
        <v>3</v>
      </c>
      <c r="C539" s="28" t="n">
        <f aca="false">MAX(C536:C538)</f>
        <v>2</v>
      </c>
      <c r="D539" s="28"/>
    </row>
    <row r="540" customFormat="false" ht="26.5" hidden="false" customHeight="false" outlineLevel="0" collapsed="false">
      <c r="B540" s="28" t="str">
        <f aca="false">VLOOKUP(B539,B535:D538,3,0)</f>
        <v>Basso</v>
      </c>
      <c r="C540" s="28" t="str">
        <f aca="false">VLOOKUP(C539,C535:D538,2,0)</f>
        <v>Alto</v>
      </c>
      <c r="D540" s="32" t="s">
        <v>28</v>
      </c>
    </row>
    <row r="541" customFormat="false" ht="14.5" hidden="false" customHeight="false" outlineLevel="0" collapsed="false">
      <c r="B541" s="28"/>
      <c r="C541" s="28"/>
      <c r="D541" s="28"/>
    </row>
    <row r="542" customFormat="false" ht="15" hidden="false" customHeight="false" outlineLevel="0" collapsed="false">
      <c r="B542" s="28" t="str">
        <f aca="false">CONCATENATE(B540,"-",C540)</f>
        <v>Basso-Alto</v>
      </c>
      <c r="C542" s="28" t="str">
        <f aca="false">VLOOKUP(B542,'Criteri validazione globale'!$F$5:$G$14,2,0)</f>
        <v>MEDIO</v>
      </c>
      <c r="D542" s="32" t="s">
        <v>238</v>
      </c>
    </row>
    <row r="543" customFormat="false" ht="52" hidden="false" customHeight="false" outlineLevel="0" collapsed="false">
      <c r="B543" s="29" t="s">
        <v>234</v>
      </c>
      <c r="C543" s="29" t="s">
        <v>36</v>
      </c>
      <c r="E543" s="28" t="s">
        <v>235</v>
      </c>
      <c r="F543" s="28" t="s">
        <v>236</v>
      </c>
      <c r="G543" s="28" t="s">
        <v>237</v>
      </c>
    </row>
    <row r="544" customFormat="false" ht="14.5" hidden="false" customHeight="false" outlineLevel="0" collapsed="false">
      <c r="B544" s="30" t="n">
        <v>0</v>
      </c>
      <c r="C544" s="30" t="n">
        <v>0</v>
      </c>
      <c r="E544" s="28"/>
      <c r="F544" s="28"/>
      <c r="G544" s="28"/>
    </row>
    <row r="545" customFormat="false" ht="14.5" hidden="false" customHeight="false" outlineLevel="0" collapsed="false">
      <c r="B545" s="28" t="n">
        <f aca="false">COUNTIF('analisi dei rischi'!G485:G490,D545)</f>
        <v>0</v>
      </c>
      <c r="C545" s="28" t="n">
        <f aca="false">COUNTIF('analisi dei rischi'!I485:I488,D545)</f>
        <v>0</v>
      </c>
      <c r="D545" s="28" t="s">
        <v>31</v>
      </c>
      <c r="E545" s="28" t="n">
        <f aca="false">SUM(B545:B547)</f>
        <v>6</v>
      </c>
      <c r="F545" s="28" t="n">
        <f aca="false">SUM(C545:C547)</f>
        <v>4</v>
      </c>
      <c r="G545" s="28" t="n">
        <f aca="false">+E545+F545</f>
        <v>10</v>
      </c>
    </row>
    <row r="546" customFormat="false" ht="14.5" hidden="false" customHeight="false" outlineLevel="0" collapsed="false">
      <c r="B546" s="28" t="n">
        <f aca="false">COUNTIF('analisi dei rischi'!G485:G490,D546)</f>
        <v>4</v>
      </c>
      <c r="C546" s="28" t="n">
        <f aca="false">COUNTIF('analisi dei rischi'!I485:I488,D546)</f>
        <v>3</v>
      </c>
      <c r="D546" s="28" t="s">
        <v>18</v>
      </c>
    </row>
    <row r="547" customFormat="false" ht="14.5" hidden="false" customHeight="false" outlineLevel="0" collapsed="false">
      <c r="B547" s="28" t="n">
        <f aca="false">COUNTIF('analisi dei rischi'!G485:G490,D547)</f>
        <v>2</v>
      </c>
      <c r="C547" s="28" t="n">
        <f aca="false">COUNTIF('analisi dei rischi'!I485:I488,D547)</f>
        <v>1</v>
      </c>
      <c r="D547" s="28" t="s">
        <v>16</v>
      </c>
    </row>
    <row r="548" customFormat="false" ht="14.5" hidden="false" customHeight="false" outlineLevel="0" collapsed="false">
      <c r="B548" s="28" t="n">
        <f aca="false">MAX(B545:B547)</f>
        <v>4</v>
      </c>
      <c r="C548" s="28" t="n">
        <f aca="false">MAX(C545:C547)</f>
        <v>3</v>
      </c>
      <c r="D548" s="28"/>
    </row>
    <row r="549" customFormat="false" ht="26.5" hidden="false" customHeight="false" outlineLevel="0" collapsed="false">
      <c r="B549" s="28" t="str">
        <f aca="false">VLOOKUP(B548,B544:D547,3,0)</f>
        <v>Medio</v>
      </c>
      <c r="C549" s="28" t="str">
        <f aca="false">VLOOKUP(C548,C544:D547,2,0)</f>
        <v>Medio</v>
      </c>
      <c r="D549" s="32" t="s">
        <v>28</v>
      </c>
    </row>
    <row r="550" customFormat="false" ht="14.5" hidden="false" customHeight="false" outlineLevel="0" collapsed="false">
      <c r="B550" s="28"/>
      <c r="C550" s="28"/>
      <c r="D550" s="28"/>
    </row>
    <row r="551" customFormat="false" ht="15" hidden="false" customHeight="false" outlineLevel="0" collapsed="false">
      <c r="B551" s="28" t="str">
        <f aca="false">CONCATENATE(B549,"-",C549)</f>
        <v>Medio-Medio</v>
      </c>
      <c r="C551" s="28" t="str">
        <f aca="false">VLOOKUP(B551,'Criteri validazione globale'!$F$5:$G$14,2,0)</f>
        <v>MEDIO</v>
      </c>
      <c r="D551" s="32" t="s">
        <v>238</v>
      </c>
    </row>
    <row r="552" customFormat="false" ht="52" hidden="false" customHeight="false" outlineLevel="0" collapsed="false">
      <c r="B552" s="29" t="s">
        <v>234</v>
      </c>
      <c r="C552" s="29" t="s">
        <v>36</v>
      </c>
      <c r="E552" s="28" t="s">
        <v>235</v>
      </c>
      <c r="F552" s="28" t="s">
        <v>236</v>
      </c>
      <c r="G552" s="28" t="s">
        <v>237</v>
      </c>
    </row>
    <row r="553" customFormat="false" ht="14.5" hidden="false" customHeight="false" outlineLevel="0" collapsed="false">
      <c r="B553" s="30" t="n">
        <v>0</v>
      </c>
      <c r="C553" s="30" t="n">
        <v>0</v>
      </c>
      <c r="E553" s="28"/>
      <c r="F553" s="28"/>
      <c r="G553" s="28"/>
    </row>
    <row r="554" customFormat="false" ht="14.5" hidden="false" customHeight="false" outlineLevel="0" collapsed="false">
      <c r="B554" s="28" t="n">
        <f aca="false">COUNTIF('analisi dei rischi'!G493:G498,D554)</f>
        <v>1</v>
      </c>
      <c r="C554" s="28" t="n">
        <f aca="false">COUNTIF('analisi dei rischi'!I493:I496,D554)</f>
        <v>1</v>
      </c>
      <c r="D554" s="28" t="s">
        <v>31</v>
      </c>
      <c r="E554" s="28" t="n">
        <f aca="false">SUM(B554:B556)</f>
        <v>6</v>
      </c>
      <c r="F554" s="28" t="n">
        <f aca="false">SUM(C554:C556)</f>
        <v>4</v>
      </c>
      <c r="G554" s="28" t="n">
        <f aca="false">+E554+F554</f>
        <v>10</v>
      </c>
    </row>
    <row r="555" customFormat="false" ht="14.5" hidden="false" customHeight="false" outlineLevel="0" collapsed="false">
      <c r="B555" s="28" t="n">
        <f aca="false">COUNTIF('analisi dei rischi'!G493:G498,D555)</f>
        <v>3</v>
      </c>
      <c r="C555" s="28" t="n">
        <f aca="false">COUNTIF('analisi dei rischi'!I493:I496,D555)</f>
        <v>3</v>
      </c>
      <c r="D555" s="28" t="s">
        <v>18</v>
      </c>
    </row>
    <row r="556" customFormat="false" ht="14.5" hidden="false" customHeight="false" outlineLevel="0" collapsed="false">
      <c r="B556" s="28" t="n">
        <f aca="false">COUNTIF('analisi dei rischi'!G493:G498,D556)</f>
        <v>2</v>
      </c>
      <c r="C556" s="28" t="n">
        <f aca="false">COUNTIF('analisi dei rischi'!I493:I496,D556)</f>
        <v>0</v>
      </c>
      <c r="D556" s="28" t="s">
        <v>16</v>
      </c>
    </row>
    <row r="557" customFormat="false" ht="14.5" hidden="false" customHeight="false" outlineLevel="0" collapsed="false">
      <c r="B557" s="28" t="n">
        <f aca="false">MAX(B554:B556)</f>
        <v>3</v>
      </c>
      <c r="C557" s="28" t="n">
        <f aca="false">MAX(C554:C556)</f>
        <v>3</v>
      </c>
      <c r="D557" s="28"/>
    </row>
    <row r="558" customFormat="false" ht="26.5" hidden="false" customHeight="false" outlineLevel="0" collapsed="false">
      <c r="B558" s="28" t="str">
        <f aca="false">VLOOKUP(B557,B553:D556,3,0)</f>
        <v>Medio</v>
      </c>
      <c r="C558" s="28" t="str">
        <f aca="false">VLOOKUP(C557,C553:D556,2,0)</f>
        <v>Medio</v>
      </c>
      <c r="D558" s="32" t="s">
        <v>28</v>
      </c>
    </row>
    <row r="559" customFormat="false" ht="14.5" hidden="false" customHeight="false" outlineLevel="0" collapsed="false">
      <c r="B559" s="28"/>
      <c r="C559" s="28"/>
      <c r="D559" s="28"/>
    </row>
    <row r="560" customFormat="false" ht="15" hidden="false" customHeight="false" outlineLevel="0" collapsed="false">
      <c r="B560" s="28" t="str">
        <f aca="false">CONCATENATE(B558,"-",C558)</f>
        <v>Medio-Medio</v>
      </c>
      <c r="C560" s="28" t="str">
        <f aca="false">VLOOKUP(B560,'Criteri validazione globale'!$F$5:$G$14,2,0)</f>
        <v>MEDIO</v>
      </c>
      <c r="D560" s="32" t="s">
        <v>238</v>
      </c>
    </row>
    <row r="561" customFormat="false" ht="52" hidden="false" customHeight="false" outlineLevel="0" collapsed="false">
      <c r="B561" s="29" t="s">
        <v>234</v>
      </c>
      <c r="C561" s="29" t="s">
        <v>36</v>
      </c>
      <c r="E561" s="28" t="s">
        <v>235</v>
      </c>
      <c r="F561" s="28" t="s">
        <v>236</v>
      </c>
      <c r="G561" s="28" t="s">
        <v>237</v>
      </c>
    </row>
    <row r="562" customFormat="false" ht="14.5" hidden="false" customHeight="false" outlineLevel="0" collapsed="false">
      <c r="B562" s="30" t="n">
        <v>0</v>
      </c>
      <c r="C562" s="30" t="n">
        <v>0</v>
      </c>
      <c r="E562" s="28"/>
      <c r="F562" s="28"/>
      <c r="G562" s="28"/>
    </row>
    <row r="563" customFormat="false" ht="14.5" hidden="false" customHeight="false" outlineLevel="0" collapsed="false">
      <c r="B563" s="28" t="n">
        <f aca="false">COUNTIF('analisi dei rischi'!G501:G506,D563)</f>
        <v>1</v>
      </c>
      <c r="C563" s="28" t="n">
        <f aca="false">COUNTIF('analisi dei rischi'!I501:I504,D563)</f>
        <v>0</v>
      </c>
      <c r="D563" s="28" t="s">
        <v>31</v>
      </c>
      <c r="E563" s="28" t="n">
        <f aca="false">SUM(B563:B565)</f>
        <v>6</v>
      </c>
      <c r="F563" s="28" t="n">
        <f aca="false">SUM(C563:C565)</f>
        <v>4</v>
      </c>
      <c r="G563" s="28" t="n">
        <f aca="false">+E563+F563</f>
        <v>10</v>
      </c>
    </row>
    <row r="564" customFormat="false" ht="14.5" hidden="false" customHeight="false" outlineLevel="0" collapsed="false">
      <c r="B564" s="28" t="n">
        <f aca="false">COUNTIF('analisi dei rischi'!G501:G506,D564)</f>
        <v>3</v>
      </c>
      <c r="C564" s="28" t="n">
        <f aca="false">COUNTIF('analisi dei rischi'!I501:I504,D564)</f>
        <v>3</v>
      </c>
      <c r="D564" s="28" t="s">
        <v>18</v>
      </c>
    </row>
    <row r="565" customFormat="false" ht="14.5" hidden="false" customHeight="false" outlineLevel="0" collapsed="false">
      <c r="B565" s="28" t="n">
        <f aca="false">COUNTIF('analisi dei rischi'!G501:G506,D565)</f>
        <v>2</v>
      </c>
      <c r="C565" s="28" t="n">
        <f aca="false">COUNTIF('analisi dei rischi'!I501:I504,D565)</f>
        <v>1</v>
      </c>
      <c r="D565" s="28" t="s">
        <v>16</v>
      </c>
    </row>
    <row r="566" customFormat="false" ht="14.5" hidden="false" customHeight="false" outlineLevel="0" collapsed="false">
      <c r="B566" s="28" t="n">
        <f aca="false">MAX(B563:B565)</f>
        <v>3</v>
      </c>
      <c r="C566" s="28" t="n">
        <f aca="false">MAX(C563:C565)</f>
        <v>3</v>
      </c>
      <c r="D566" s="28"/>
    </row>
    <row r="567" customFormat="false" ht="26.5" hidden="false" customHeight="false" outlineLevel="0" collapsed="false">
      <c r="B567" s="28" t="str">
        <f aca="false">VLOOKUP(B566,B562:D565,3,0)</f>
        <v>Medio</v>
      </c>
      <c r="C567" s="28" t="str">
        <f aca="false">VLOOKUP(C566,C562:D565,2,0)</f>
        <v>Medio</v>
      </c>
      <c r="D567" s="32" t="s">
        <v>28</v>
      </c>
    </row>
    <row r="568" customFormat="false" ht="14.5" hidden="false" customHeight="false" outlineLevel="0" collapsed="false">
      <c r="B568" s="28"/>
      <c r="C568" s="28"/>
      <c r="D568" s="28"/>
    </row>
    <row r="569" customFormat="false" ht="15" hidden="false" customHeight="false" outlineLevel="0" collapsed="false">
      <c r="B569" s="28" t="str">
        <f aca="false">CONCATENATE(B567,"-",C567)</f>
        <v>Medio-Medio</v>
      </c>
      <c r="C569" s="28" t="str">
        <f aca="false">VLOOKUP(B569,'Criteri validazione globale'!$F$5:$G$14,2,0)</f>
        <v>MEDIO</v>
      </c>
      <c r="D569" s="32" t="s">
        <v>238</v>
      </c>
    </row>
    <row r="570" customFormat="false" ht="15" hidden="false" customHeight="false" outlineLevel="0" collapsed="false">
      <c r="A570" s="28"/>
      <c r="B570" s="28"/>
      <c r="C570" s="28"/>
      <c r="D570" s="28"/>
      <c r="E570" s="28"/>
      <c r="F570" s="28"/>
      <c r="G570" s="28"/>
      <c r="H570" s="28"/>
      <c r="I570" s="28"/>
      <c r="J570" s="28"/>
      <c r="K570" s="28"/>
      <c r="L570" s="28"/>
      <c r="M570" s="28"/>
      <c r="N570" s="28"/>
    </row>
    <row r="571" customFormat="false" ht="52" hidden="false" customHeight="false" outlineLevel="0" collapsed="false">
      <c r="B571" s="29" t="s">
        <v>234</v>
      </c>
      <c r="C571" s="29" t="s">
        <v>36</v>
      </c>
      <c r="E571" s="28" t="s">
        <v>235</v>
      </c>
      <c r="F571" s="28" t="s">
        <v>236</v>
      </c>
      <c r="G571" s="28" t="s">
        <v>237</v>
      </c>
    </row>
    <row r="572" customFormat="false" ht="14.5" hidden="false" customHeight="false" outlineLevel="0" collapsed="false">
      <c r="B572" s="30" t="n">
        <v>0</v>
      </c>
      <c r="C572" s="30" t="n">
        <v>0</v>
      </c>
      <c r="E572" s="28"/>
      <c r="F572" s="28"/>
      <c r="G572" s="28"/>
    </row>
    <row r="573" customFormat="false" ht="14.5" hidden="false" customHeight="false" outlineLevel="0" collapsed="false">
      <c r="B573" s="28" t="n">
        <f aca="false">COUNTIF('analisi dei rischi'!G510:G515,D573)</f>
        <v>0</v>
      </c>
      <c r="C573" s="28" t="n">
        <f aca="false">COUNTIF('analisi dei rischi'!I510:I513,D573)</f>
        <v>0</v>
      </c>
      <c r="D573" s="28" t="s">
        <v>31</v>
      </c>
      <c r="E573" s="28" t="n">
        <f aca="false">SUM(B573:B575)</f>
        <v>0</v>
      </c>
      <c r="F573" s="28" t="n">
        <f aca="false">SUM(C573:C575)</f>
        <v>0</v>
      </c>
      <c r="G573" s="28" t="n">
        <f aca="false">+E573+F573</f>
        <v>0</v>
      </c>
    </row>
    <row r="574" customFormat="false" ht="14.5" hidden="false" customHeight="false" outlineLevel="0" collapsed="false">
      <c r="B574" s="28" t="n">
        <f aca="false">COUNTIF('analisi dei rischi'!G510:G515,D574)</f>
        <v>0</v>
      </c>
      <c r="C574" s="28" t="n">
        <f aca="false">COUNTIF('analisi dei rischi'!I510:I513,D574)</f>
        <v>0</v>
      </c>
      <c r="D574" s="28" t="s">
        <v>18</v>
      </c>
    </row>
    <row r="575" customFormat="false" ht="14.5" hidden="false" customHeight="false" outlineLevel="0" collapsed="false">
      <c r="B575" s="28" t="n">
        <f aca="false">COUNTIF('analisi dei rischi'!G510:G515,D575)</f>
        <v>0</v>
      </c>
      <c r="C575" s="28" t="n">
        <f aca="false">COUNTIF('analisi dei rischi'!I510:I513,D575)</f>
        <v>0</v>
      </c>
      <c r="D575" s="28" t="s">
        <v>16</v>
      </c>
    </row>
    <row r="576" customFormat="false" ht="14.5" hidden="false" customHeight="false" outlineLevel="0" collapsed="false">
      <c r="B576" s="28" t="n">
        <f aca="false">MAX(B573:B575)</f>
        <v>0</v>
      </c>
      <c r="C576" s="28" t="n">
        <f aca="false">MAX(C573:C575)</f>
        <v>0</v>
      </c>
      <c r="D576" s="28"/>
    </row>
    <row r="577" customFormat="false" ht="26.5" hidden="false" customHeight="false" outlineLevel="0" collapsed="false">
      <c r="B577" s="28" t="n">
        <f aca="false">VLOOKUP(B576,B572:D575,3,0)</f>
        <v>0</v>
      </c>
      <c r="C577" s="28" t="n">
        <f aca="false">VLOOKUP(C576,C572:D575,2,0)</f>
        <v>0</v>
      </c>
      <c r="D577" s="32" t="s">
        <v>28</v>
      </c>
    </row>
    <row r="578" customFormat="false" ht="14.5" hidden="false" customHeight="false" outlineLevel="0" collapsed="false">
      <c r="B578" s="28"/>
      <c r="C578" s="28"/>
      <c r="D578" s="28"/>
    </row>
    <row r="579" customFormat="false" ht="15" hidden="false" customHeight="false" outlineLevel="0" collapsed="false">
      <c r="B579" s="28" t="str">
        <f aca="false">CONCATENATE(B577,"-",C577)</f>
        <v>0-0</v>
      </c>
      <c r="C579" s="28" t="n">
        <f aca="false">VLOOKUP(B579,'Criteri validazione globale'!$F$5:$G$14,2,0)</f>
        <v>0</v>
      </c>
      <c r="D579" s="32" t="s">
        <v>238</v>
      </c>
    </row>
    <row r="580" customFormat="false" ht="52" hidden="false" customHeight="false" outlineLevel="0" collapsed="false">
      <c r="B580" s="29" t="s">
        <v>234</v>
      </c>
      <c r="C580" s="29" t="s">
        <v>36</v>
      </c>
      <c r="E580" s="28" t="s">
        <v>235</v>
      </c>
      <c r="F580" s="28" t="s">
        <v>236</v>
      </c>
      <c r="G580" s="28" t="s">
        <v>237</v>
      </c>
    </row>
    <row r="581" customFormat="false" ht="14.5" hidden="false" customHeight="false" outlineLevel="0" collapsed="false">
      <c r="B581" s="30" t="n">
        <v>0</v>
      </c>
      <c r="C581" s="30" t="n">
        <v>0</v>
      </c>
      <c r="E581" s="28"/>
      <c r="F581" s="28"/>
      <c r="G581" s="28"/>
    </row>
    <row r="582" customFormat="false" ht="14.5" hidden="false" customHeight="false" outlineLevel="0" collapsed="false">
      <c r="B582" s="28" t="n">
        <f aca="false">COUNTIF('analisi dei rischi'!G518:G523,D582)</f>
        <v>0</v>
      </c>
      <c r="C582" s="28" t="n">
        <f aca="false">COUNTIF('analisi dei rischi'!I518:I521,D582)</f>
        <v>0</v>
      </c>
      <c r="D582" s="28" t="s">
        <v>31</v>
      </c>
      <c r="E582" s="28" t="n">
        <f aca="false">SUM(B582:B584)</f>
        <v>0</v>
      </c>
      <c r="F582" s="28" t="n">
        <f aca="false">SUM(C582:C584)</f>
        <v>0</v>
      </c>
      <c r="G582" s="28" t="n">
        <f aca="false">+E582+F582</f>
        <v>0</v>
      </c>
    </row>
    <row r="583" customFormat="false" ht="14.5" hidden="false" customHeight="false" outlineLevel="0" collapsed="false">
      <c r="B583" s="28" t="n">
        <f aca="false">COUNTIF('analisi dei rischi'!G518:G523,D583)</f>
        <v>0</v>
      </c>
      <c r="C583" s="28" t="n">
        <f aca="false">COUNTIF('analisi dei rischi'!I518:I521,D583)</f>
        <v>0</v>
      </c>
      <c r="D583" s="28" t="s">
        <v>18</v>
      </c>
    </row>
    <row r="584" customFormat="false" ht="14.5" hidden="false" customHeight="false" outlineLevel="0" collapsed="false">
      <c r="B584" s="28" t="n">
        <f aca="false">COUNTIF('analisi dei rischi'!G518:G523,D584)</f>
        <v>0</v>
      </c>
      <c r="C584" s="28" t="n">
        <f aca="false">COUNTIF('analisi dei rischi'!I518:I521,D584)</f>
        <v>0</v>
      </c>
      <c r="D584" s="28" t="s">
        <v>16</v>
      </c>
    </row>
    <row r="585" customFormat="false" ht="14.5" hidden="false" customHeight="false" outlineLevel="0" collapsed="false">
      <c r="B585" s="28" t="n">
        <f aca="false">MAX(B582:B584)</f>
        <v>0</v>
      </c>
      <c r="C585" s="28" t="n">
        <f aca="false">MAX(C582:C584)</f>
        <v>0</v>
      </c>
      <c r="D585" s="28"/>
    </row>
    <row r="586" customFormat="false" ht="26.5" hidden="false" customHeight="false" outlineLevel="0" collapsed="false">
      <c r="B586" s="28" t="n">
        <f aca="false">VLOOKUP(B585,B581:D584,3,0)</f>
        <v>0</v>
      </c>
      <c r="C586" s="28" t="n">
        <f aca="false">VLOOKUP(C585,C581:D584,2,0)</f>
        <v>0</v>
      </c>
      <c r="D586" s="32" t="s">
        <v>28</v>
      </c>
    </row>
    <row r="587" customFormat="false" ht="14.5" hidden="false" customHeight="false" outlineLevel="0" collapsed="false">
      <c r="B587" s="28"/>
      <c r="C587" s="28"/>
      <c r="D587" s="28"/>
    </row>
    <row r="588" customFormat="false" ht="15" hidden="false" customHeight="false" outlineLevel="0" collapsed="false">
      <c r="B588" s="28" t="str">
        <f aca="false">CONCATENATE(B586,"-",C586)</f>
        <v>0-0</v>
      </c>
      <c r="C588" s="28" t="n">
        <f aca="false">VLOOKUP(B588,'Criteri validazione globale'!$F$5:$G$14,2,0)</f>
        <v>0</v>
      </c>
      <c r="D588" s="32" t="s">
        <v>238</v>
      </c>
    </row>
    <row r="589" customFormat="false" ht="52" hidden="false" customHeight="false" outlineLevel="0" collapsed="false">
      <c r="B589" s="29" t="s">
        <v>234</v>
      </c>
      <c r="C589" s="29" t="s">
        <v>36</v>
      </c>
      <c r="E589" s="28" t="s">
        <v>235</v>
      </c>
      <c r="F589" s="28" t="s">
        <v>236</v>
      </c>
      <c r="G589" s="28" t="s">
        <v>237</v>
      </c>
    </row>
    <row r="590" customFormat="false" ht="14.5" hidden="false" customHeight="false" outlineLevel="0" collapsed="false">
      <c r="B590" s="30" t="n">
        <v>0</v>
      </c>
      <c r="C590" s="30" t="n">
        <v>0</v>
      </c>
      <c r="E590" s="28"/>
      <c r="F590" s="28"/>
      <c r="G590" s="28"/>
    </row>
    <row r="591" customFormat="false" ht="14.5" hidden="false" customHeight="false" outlineLevel="0" collapsed="false">
      <c r="B591" s="28" t="n">
        <f aca="false">COUNTIF('analisi dei rischi'!G526:G531,D591)</f>
        <v>0</v>
      </c>
      <c r="C591" s="28" t="n">
        <f aca="false">COUNTIF('analisi dei rischi'!I526:I529,D591)</f>
        <v>0</v>
      </c>
      <c r="D591" s="28" t="s">
        <v>31</v>
      </c>
      <c r="E591" s="28" t="n">
        <f aca="false">SUM(B591:B593)</f>
        <v>6</v>
      </c>
      <c r="F591" s="28" t="n">
        <f aca="false">SUM(C591:C593)</f>
        <v>4</v>
      </c>
      <c r="G591" s="28" t="n">
        <f aca="false">+E591+F591</f>
        <v>10</v>
      </c>
    </row>
    <row r="592" customFormat="false" ht="14.5" hidden="false" customHeight="false" outlineLevel="0" collapsed="false">
      <c r="B592" s="28" t="n">
        <f aca="false">COUNTIF('analisi dei rischi'!G526:G531,D592)</f>
        <v>1</v>
      </c>
      <c r="C592" s="28" t="n">
        <f aca="false">COUNTIF('analisi dei rischi'!I526:I529,D592)</f>
        <v>2</v>
      </c>
      <c r="D592" s="28" t="s">
        <v>18</v>
      </c>
    </row>
    <row r="593" customFormat="false" ht="14.5" hidden="false" customHeight="false" outlineLevel="0" collapsed="false">
      <c r="B593" s="28" t="n">
        <f aca="false">COUNTIF('analisi dei rischi'!G526:G531,D593)</f>
        <v>5</v>
      </c>
      <c r="C593" s="28" t="n">
        <f aca="false">COUNTIF('analisi dei rischi'!I526:I529,D593)</f>
        <v>2</v>
      </c>
      <c r="D593" s="28" t="s">
        <v>16</v>
      </c>
    </row>
    <row r="594" customFormat="false" ht="14.5" hidden="false" customHeight="false" outlineLevel="0" collapsed="false">
      <c r="B594" s="28" t="n">
        <f aca="false">MAX(B591:B593)</f>
        <v>5</v>
      </c>
      <c r="C594" s="28" t="n">
        <f aca="false">MAX(C591:C593)</f>
        <v>2</v>
      </c>
      <c r="D594" s="28"/>
    </row>
    <row r="595" customFormat="false" ht="26.5" hidden="false" customHeight="false" outlineLevel="0" collapsed="false">
      <c r="B595" s="28" t="str">
        <f aca="false">VLOOKUP(B594,B590:D593,3,0)</f>
        <v>Basso</v>
      </c>
      <c r="C595" s="28" t="str">
        <f aca="false">VLOOKUP(C594,C590:D593,2,0)</f>
        <v>Medio</v>
      </c>
      <c r="D595" s="32" t="s">
        <v>28</v>
      </c>
    </row>
    <row r="596" customFormat="false" ht="14.5" hidden="false" customHeight="false" outlineLevel="0" collapsed="false">
      <c r="B596" s="28"/>
      <c r="C596" s="28"/>
      <c r="D596" s="28"/>
    </row>
    <row r="597" customFormat="false" ht="15" hidden="false" customHeight="false" outlineLevel="0" collapsed="false">
      <c r="B597" s="28" t="str">
        <f aca="false">CONCATENATE(B595,"-",C595)</f>
        <v>Basso-Medio</v>
      </c>
      <c r="C597" s="28" t="str">
        <f aca="false">VLOOKUP(B597,'Criteri validazione globale'!$F$5:$G$14,2,0)</f>
        <v>BASSO</v>
      </c>
      <c r="D597" s="32" t="s">
        <v>238</v>
      </c>
    </row>
    <row r="598" customFormat="false" ht="52" hidden="false" customHeight="false" outlineLevel="0" collapsed="false">
      <c r="B598" s="29" t="s">
        <v>234</v>
      </c>
      <c r="C598" s="29" t="s">
        <v>36</v>
      </c>
      <c r="E598" s="28" t="s">
        <v>235</v>
      </c>
      <c r="F598" s="28" t="s">
        <v>236</v>
      </c>
      <c r="G598" s="28" t="s">
        <v>237</v>
      </c>
    </row>
    <row r="599" customFormat="false" ht="14.5" hidden="false" customHeight="false" outlineLevel="0" collapsed="false">
      <c r="B599" s="30" t="n">
        <v>0</v>
      </c>
      <c r="C599" s="30" t="n">
        <v>0</v>
      </c>
      <c r="E599" s="28"/>
      <c r="F599" s="28"/>
      <c r="G599" s="28"/>
    </row>
    <row r="600" customFormat="false" ht="14.5" hidden="false" customHeight="false" outlineLevel="0" collapsed="false">
      <c r="B600" s="28" t="n">
        <f aca="false">COUNTIF('analisi dei rischi'!G534:G539,D600)</f>
        <v>0</v>
      </c>
      <c r="C600" s="28" t="n">
        <f aca="false">COUNTIF('analisi dei rischi'!I534:I537,D600)</f>
        <v>1</v>
      </c>
      <c r="D600" s="28" t="s">
        <v>31</v>
      </c>
      <c r="E600" s="28" t="n">
        <f aca="false">SUM(B600:B602)</f>
        <v>6</v>
      </c>
      <c r="F600" s="28" t="n">
        <f aca="false">SUM(C600:C602)</f>
        <v>4</v>
      </c>
      <c r="G600" s="28" t="n">
        <f aca="false">+E600+F600</f>
        <v>10</v>
      </c>
    </row>
    <row r="601" customFormat="false" ht="14.5" hidden="false" customHeight="false" outlineLevel="0" collapsed="false">
      <c r="B601" s="28" t="n">
        <f aca="false">COUNTIF('analisi dei rischi'!G534:G539,D601)</f>
        <v>4</v>
      </c>
      <c r="C601" s="28" t="n">
        <f aca="false">COUNTIF('analisi dei rischi'!I534:I537,D601)</f>
        <v>1</v>
      </c>
      <c r="D601" s="28" t="s">
        <v>18</v>
      </c>
    </row>
    <row r="602" customFormat="false" ht="14.5" hidden="false" customHeight="false" outlineLevel="0" collapsed="false">
      <c r="B602" s="28" t="n">
        <f aca="false">COUNTIF('analisi dei rischi'!G534:G539,D602)</f>
        <v>2</v>
      </c>
      <c r="C602" s="28" t="n">
        <f aca="false">COUNTIF('analisi dei rischi'!I534:I537,D602)</f>
        <v>2</v>
      </c>
      <c r="D602" s="28" t="s">
        <v>16</v>
      </c>
    </row>
    <row r="603" customFormat="false" ht="14.5" hidden="false" customHeight="false" outlineLevel="0" collapsed="false">
      <c r="B603" s="28" t="n">
        <f aca="false">MAX(B600:B602)</f>
        <v>4</v>
      </c>
      <c r="C603" s="28" t="n">
        <f aca="false">MAX(C600:C602)</f>
        <v>2</v>
      </c>
      <c r="D603" s="28"/>
    </row>
    <row r="604" customFormat="false" ht="26.5" hidden="false" customHeight="false" outlineLevel="0" collapsed="false">
      <c r="B604" s="28" t="str">
        <f aca="false">VLOOKUP(B603,B599:D602,3,0)</f>
        <v>Medio</v>
      </c>
      <c r="C604" s="28" t="str">
        <f aca="false">VLOOKUP(C603,C599:D602,2,0)</f>
        <v>Basso</v>
      </c>
      <c r="D604" s="32" t="s">
        <v>28</v>
      </c>
    </row>
    <row r="605" customFormat="false" ht="14.5" hidden="false" customHeight="false" outlineLevel="0" collapsed="false">
      <c r="B605" s="28"/>
      <c r="C605" s="28"/>
      <c r="D605" s="28"/>
    </row>
    <row r="606" customFormat="false" ht="15" hidden="false" customHeight="false" outlineLevel="0" collapsed="false">
      <c r="B606" s="28" t="str">
        <f aca="false">CONCATENATE(B604,"-",C604)</f>
        <v>Medio-Basso</v>
      </c>
      <c r="C606" s="28" t="str">
        <f aca="false">VLOOKUP(B606,'Criteri validazione globale'!$F$5:$G$14,2,0)</f>
        <v>BASSO</v>
      </c>
      <c r="D606" s="32" t="s">
        <v>238</v>
      </c>
    </row>
    <row r="607" customFormat="false" ht="52" hidden="false" customHeight="false" outlineLevel="0" collapsed="false">
      <c r="B607" s="29" t="s">
        <v>234</v>
      </c>
      <c r="C607" s="29" t="s">
        <v>36</v>
      </c>
      <c r="E607" s="28" t="s">
        <v>235</v>
      </c>
      <c r="F607" s="28" t="s">
        <v>236</v>
      </c>
      <c r="G607" s="28" t="s">
        <v>237</v>
      </c>
    </row>
    <row r="608" customFormat="false" ht="14.5" hidden="false" customHeight="false" outlineLevel="0" collapsed="false">
      <c r="B608" s="30" t="n">
        <v>0</v>
      </c>
      <c r="C608" s="30" t="n">
        <v>0</v>
      </c>
      <c r="E608" s="28"/>
      <c r="F608" s="28"/>
      <c r="G608" s="28"/>
    </row>
    <row r="609" customFormat="false" ht="14.5" hidden="false" customHeight="false" outlineLevel="0" collapsed="false">
      <c r="B609" s="28" t="n">
        <f aca="false">COUNTIF('analisi dei rischi'!G542:G547,D609)</f>
        <v>1</v>
      </c>
      <c r="C609" s="28" t="n">
        <f aca="false">COUNTIF('analisi dei rischi'!I542:I545,D609)</f>
        <v>1</v>
      </c>
      <c r="D609" s="28" t="s">
        <v>31</v>
      </c>
      <c r="E609" s="28" t="n">
        <f aca="false">SUM(B609:B611)</f>
        <v>6</v>
      </c>
      <c r="F609" s="28" t="n">
        <f aca="false">SUM(C609:C611)</f>
        <v>4</v>
      </c>
      <c r="G609" s="28" t="n">
        <f aca="false">+E609+F609</f>
        <v>10</v>
      </c>
    </row>
    <row r="610" customFormat="false" ht="14.5" hidden="false" customHeight="false" outlineLevel="0" collapsed="false">
      <c r="B610" s="28" t="n">
        <f aca="false">COUNTIF('analisi dei rischi'!G542:G547,D610)</f>
        <v>3</v>
      </c>
      <c r="C610" s="28" t="n">
        <f aca="false">COUNTIF('analisi dei rischi'!I542:I545,D610)</f>
        <v>2</v>
      </c>
      <c r="D610" s="28" t="s">
        <v>18</v>
      </c>
    </row>
    <row r="611" customFormat="false" ht="14.5" hidden="false" customHeight="false" outlineLevel="0" collapsed="false">
      <c r="B611" s="28" t="n">
        <f aca="false">COUNTIF('analisi dei rischi'!G542:G547,D611)</f>
        <v>2</v>
      </c>
      <c r="C611" s="28" t="n">
        <f aca="false">COUNTIF('analisi dei rischi'!I542:I545,D611)</f>
        <v>1</v>
      </c>
      <c r="D611" s="28" t="s">
        <v>16</v>
      </c>
    </row>
    <row r="612" customFormat="false" ht="14.5" hidden="false" customHeight="false" outlineLevel="0" collapsed="false">
      <c r="B612" s="28" t="n">
        <f aca="false">MAX(B609:B611)</f>
        <v>3</v>
      </c>
      <c r="C612" s="28" t="n">
        <f aca="false">MAX(C609:C611)</f>
        <v>2</v>
      </c>
      <c r="D612" s="28"/>
    </row>
    <row r="613" customFormat="false" ht="26.5" hidden="false" customHeight="false" outlineLevel="0" collapsed="false">
      <c r="B613" s="28" t="str">
        <f aca="false">VLOOKUP(B612,B608:D611,3,0)</f>
        <v>Medio</v>
      </c>
      <c r="C613" s="28" t="str">
        <f aca="false">VLOOKUP(C612,C608:D611,2,0)</f>
        <v>Medio</v>
      </c>
      <c r="D613" s="32" t="s">
        <v>28</v>
      </c>
    </row>
    <row r="614" customFormat="false" ht="14.5" hidden="false" customHeight="false" outlineLevel="0" collapsed="false">
      <c r="B614" s="28"/>
      <c r="C614" s="28"/>
      <c r="D614" s="28"/>
    </row>
    <row r="615" customFormat="false" ht="15" hidden="false" customHeight="false" outlineLevel="0" collapsed="false">
      <c r="B615" s="28" t="str">
        <f aca="false">CONCATENATE(B613,"-",C613)</f>
        <v>Medio-Medio</v>
      </c>
      <c r="C615" s="28" t="str">
        <f aca="false">VLOOKUP(B615,'Criteri validazione globale'!$F$5:$G$14,2,0)</f>
        <v>MEDIO</v>
      </c>
      <c r="D615" s="32" t="s">
        <v>238</v>
      </c>
    </row>
    <row r="616" customFormat="false" ht="52" hidden="false" customHeight="false" outlineLevel="0" collapsed="false">
      <c r="B616" s="29" t="s">
        <v>234</v>
      </c>
      <c r="C616" s="29" t="s">
        <v>36</v>
      </c>
      <c r="E616" s="28" t="s">
        <v>235</v>
      </c>
      <c r="F616" s="28" t="s">
        <v>236</v>
      </c>
      <c r="G616" s="28" t="s">
        <v>237</v>
      </c>
    </row>
    <row r="617" customFormat="false" ht="14.5" hidden="false" customHeight="false" outlineLevel="0" collapsed="false">
      <c r="B617" s="30" t="n">
        <v>0</v>
      </c>
      <c r="C617" s="30" t="n">
        <v>0</v>
      </c>
      <c r="E617" s="28"/>
      <c r="F617" s="28"/>
      <c r="G617" s="28"/>
    </row>
    <row r="618" customFormat="false" ht="14.5" hidden="false" customHeight="false" outlineLevel="0" collapsed="false">
      <c r="B618" s="28" t="n">
        <f aca="false">COUNTIF('analisi dei rischi'!G550:G555,D618)</f>
        <v>0</v>
      </c>
      <c r="C618" s="28" t="n">
        <f aca="false">COUNTIF('analisi dei rischi'!I550:I553,D618)</f>
        <v>0</v>
      </c>
      <c r="D618" s="28" t="s">
        <v>31</v>
      </c>
      <c r="E618" s="28" t="n">
        <f aca="false">SUM(B618:B620)</f>
        <v>6</v>
      </c>
      <c r="F618" s="28" t="n">
        <f aca="false">SUM(C618:C620)</f>
        <v>4</v>
      </c>
      <c r="G618" s="28" t="n">
        <f aca="false">+E618+F618</f>
        <v>10</v>
      </c>
    </row>
    <row r="619" customFormat="false" ht="14.5" hidden="false" customHeight="false" outlineLevel="0" collapsed="false">
      <c r="B619" s="28" t="n">
        <f aca="false">COUNTIF('analisi dei rischi'!G550:G555,D619)</f>
        <v>0</v>
      </c>
      <c r="C619" s="28" t="n">
        <f aca="false">COUNTIF('analisi dei rischi'!I550:I553,D619)</f>
        <v>0</v>
      </c>
      <c r="D619" s="28" t="s">
        <v>18</v>
      </c>
    </row>
    <row r="620" customFormat="false" ht="14.5" hidden="false" customHeight="false" outlineLevel="0" collapsed="false">
      <c r="B620" s="28" t="n">
        <f aca="false">COUNTIF('analisi dei rischi'!G550:G555,D620)</f>
        <v>6</v>
      </c>
      <c r="C620" s="28" t="n">
        <f aca="false">COUNTIF('analisi dei rischi'!I550:I553,D620)</f>
        <v>4</v>
      </c>
      <c r="D620" s="28" t="s">
        <v>16</v>
      </c>
    </row>
    <row r="621" customFormat="false" ht="14.5" hidden="false" customHeight="false" outlineLevel="0" collapsed="false">
      <c r="B621" s="28" t="n">
        <f aca="false">MAX(B618:B620)</f>
        <v>6</v>
      </c>
      <c r="C621" s="28" t="n">
        <f aca="false">MAX(C618:C620)</f>
        <v>4</v>
      </c>
      <c r="D621" s="28"/>
    </row>
    <row r="622" customFormat="false" ht="26.5" hidden="false" customHeight="false" outlineLevel="0" collapsed="false">
      <c r="B622" s="28" t="str">
        <f aca="false">VLOOKUP(B621,B617:D620,3,0)</f>
        <v>Basso</v>
      </c>
      <c r="C622" s="28" t="str">
        <f aca="false">VLOOKUP(C621,C617:D620,2,0)</f>
        <v>Basso</v>
      </c>
      <c r="D622" s="32" t="s">
        <v>28</v>
      </c>
    </row>
    <row r="623" customFormat="false" ht="14.5" hidden="false" customHeight="false" outlineLevel="0" collapsed="false">
      <c r="B623" s="28"/>
      <c r="C623" s="28"/>
      <c r="D623" s="28"/>
    </row>
    <row r="624" customFormat="false" ht="15" hidden="false" customHeight="false" outlineLevel="0" collapsed="false">
      <c r="B624" s="28" t="str">
        <f aca="false">CONCATENATE(B622,"-",C622)</f>
        <v>Basso-Basso</v>
      </c>
      <c r="C624" s="28" t="str">
        <f aca="false">VLOOKUP(B624,'Criteri validazione globale'!$F$5:$G$14,2,0)</f>
        <v>MINIMO</v>
      </c>
      <c r="D624" s="32" t="s">
        <v>238</v>
      </c>
    </row>
    <row r="625" customFormat="false" ht="52" hidden="false" customHeight="false" outlineLevel="0" collapsed="false">
      <c r="B625" s="29" t="s">
        <v>234</v>
      </c>
      <c r="C625" s="29" t="s">
        <v>36</v>
      </c>
      <c r="E625" s="28" t="s">
        <v>235</v>
      </c>
      <c r="F625" s="28" t="s">
        <v>236</v>
      </c>
      <c r="G625" s="28" t="s">
        <v>237</v>
      </c>
    </row>
    <row r="626" customFormat="false" ht="14.5" hidden="false" customHeight="false" outlineLevel="0" collapsed="false">
      <c r="B626" s="30" t="n">
        <v>0</v>
      </c>
      <c r="C626" s="30" t="n">
        <v>0</v>
      </c>
      <c r="E626" s="28"/>
      <c r="F626" s="28"/>
      <c r="G626" s="28"/>
    </row>
    <row r="627" customFormat="false" ht="14.5" hidden="false" customHeight="false" outlineLevel="0" collapsed="false">
      <c r="B627" s="28" t="n">
        <f aca="false">COUNTIF('analisi dei rischi'!G558:G563,D627)</f>
        <v>1</v>
      </c>
      <c r="C627" s="28" t="n">
        <f aca="false">COUNTIF('analisi dei rischi'!I558:I561,D627)</f>
        <v>0</v>
      </c>
      <c r="D627" s="28" t="s">
        <v>31</v>
      </c>
      <c r="E627" s="28" t="n">
        <f aca="false">SUM(B627:B629)</f>
        <v>6</v>
      </c>
      <c r="F627" s="28" t="n">
        <f aca="false">SUM(C627:C629)</f>
        <v>4</v>
      </c>
      <c r="G627" s="28" t="n">
        <f aca="false">+E627+F627</f>
        <v>10</v>
      </c>
    </row>
    <row r="628" customFormat="false" ht="14.5" hidden="false" customHeight="false" outlineLevel="0" collapsed="false">
      <c r="B628" s="28" t="n">
        <f aca="false">COUNTIF('analisi dei rischi'!G558:G563,D628)</f>
        <v>3</v>
      </c>
      <c r="C628" s="28" t="n">
        <f aca="false">COUNTIF('analisi dei rischi'!I558:I561,D628)</f>
        <v>1</v>
      </c>
      <c r="D628" s="28" t="s">
        <v>18</v>
      </c>
    </row>
    <row r="629" customFormat="false" ht="14.5" hidden="false" customHeight="false" outlineLevel="0" collapsed="false">
      <c r="B629" s="28" t="n">
        <f aca="false">COUNTIF('analisi dei rischi'!G558:G563,D629)</f>
        <v>2</v>
      </c>
      <c r="C629" s="28" t="n">
        <f aca="false">COUNTIF('analisi dei rischi'!I558:I561,D629)</f>
        <v>3</v>
      </c>
      <c r="D629" s="28" t="s">
        <v>16</v>
      </c>
    </row>
    <row r="630" customFormat="false" ht="14.5" hidden="false" customHeight="false" outlineLevel="0" collapsed="false">
      <c r="B630" s="28" t="n">
        <f aca="false">MAX(B627:B629)</f>
        <v>3</v>
      </c>
      <c r="C630" s="28" t="n">
        <f aca="false">MAX(C627:C629)</f>
        <v>3</v>
      </c>
      <c r="D630" s="28"/>
    </row>
    <row r="631" customFormat="false" ht="26.5" hidden="false" customHeight="false" outlineLevel="0" collapsed="false">
      <c r="B631" s="28" t="str">
        <f aca="false">VLOOKUP(B630,B626:D629,3,0)</f>
        <v>Medio</v>
      </c>
      <c r="C631" s="28" t="str">
        <f aca="false">VLOOKUP(C630,C626:D629,2,0)</f>
        <v>Basso</v>
      </c>
      <c r="D631" s="32" t="s">
        <v>28</v>
      </c>
    </row>
    <row r="632" customFormat="false" ht="14.5" hidden="false" customHeight="false" outlineLevel="0" collapsed="false">
      <c r="B632" s="28"/>
      <c r="C632" s="28"/>
      <c r="D632" s="28"/>
    </row>
    <row r="633" customFormat="false" ht="15" hidden="false" customHeight="false" outlineLevel="0" collapsed="false">
      <c r="B633" s="28" t="str">
        <f aca="false">CONCATENATE(B631,"-",C631)</f>
        <v>Medio-Basso</v>
      </c>
      <c r="C633" s="28" t="str">
        <f aca="false">VLOOKUP(B633,'Criteri validazione globale'!$F$5:$G$14,2,0)</f>
        <v>BASSO</v>
      </c>
      <c r="D633" s="32" t="s">
        <v>238</v>
      </c>
    </row>
    <row r="634" customFormat="false" ht="52" hidden="false" customHeight="false" outlineLevel="0" collapsed="false">
      <c r="B634" s="29" t="s">
        <v>234</v>
      </c>
      <c r="C634" s="29" t="s">
        <v>36</v>
      </c>
      <c r="E634" s="28" t="s">
        <v>235</v>
      </c>
      <c r="F634" s="28" t="s">
        <v>236</v>
      </c>
      <c r="G634" s="28" t="s">
        <v>237</v>
      </c>
    </row>
    <row r="635" customFormat="false" ht="14.5" hidden="false" customHeight="false" outlineLevel="0" collapsed="false">
      <c r="B635" s="30" t="n">
        <v>0</v>
      </c>
      <c r="C635" s="30" t="n">
        <v>0</v>
      </c>
      <c r="E635" s="28"/>
      <c r="F635" s="28"/>
      <c r="G635" s="28"/>
    </row>
    <row r="636" customFormat="false" ht="14.5" hidden="false" customHeight="false" outlineLevel="0" collapsed="false">
      <c r="B636" s="28" t="n">
        <f aca="false">COUNTIF('analisi dei rischi'!G566:G571,D636)</f>
        <v>0</v>
      </c>
      <c r="C636" s="28" t="n">
        <f aca="false">COUNTIF('analisi dei rischi'!I566:I569,D636)</f>
        <v>0</v>
      </c>
      <c r="D636" s="28" t="s">
        <v>31</v>
      </c>
      <c r="E636" s="28" t="n">
        <f aca="false">SUM(B636:B638)</f>
        <v>6</v>
      </c>
      <c r="F636" s="28" t="n">
        <f aca="false">SUM(C636:C638)</f>
        <v>4</v>
      </c>
      <c r="G636" s="28" t="n">
        <f aca="false">+E636+F636</f>
        <v>10</v>
      </c>
    </row>
    <row r="637" customFormat="false" ht="14.5" hidden="false" customHeight="false" outlineLevel="0" collapsed="false">
      <c r="B637" s="28" t="n">
        <f aca="false">COUNTIF('analisi dei rischi'!G566:G571,D637)</f>
        <v>2</v>
      </c>
      <c r="C637" s="28" t="n">
        <f aca="false">COUNTIF('analisi dei rischi'!I566:I569,D637)</f>
        <v>1</v>
      </c>
      <c r="D637" s="28" t="s">
        <v>18</v>
      </c>
    </row>
    <row r="638" customFormat="false" ht="14.5" hidden="false" customHeight="false" outlineLevel="0" collapsed="false">
      <c r="B638" s="28" t="n">
        <f aca="false">COUNTIF('analisi dei rischi'!G566:G571,D638)</f>
        <v>4</v>
      </c>
      <c r="C638" s="28" t="n">
        <f aca="false">COUNTIF('analisi dei rischi'!I566:I569,D638)</f>
        <v>3</v>
      </c>
      <c r="D638" s="28" t="s">
        <v>16</v>
      </c>
    </row>
    <row r="639" customFormat="false" ht="14.5" hidden="false" customHeight="false" outlineLevel="0" collapsed="false">
      <c r="B639" s="28" t="n">
        <f aca="false">MAX(B636:B638)</f>
        <v>4</v>
      </c>
      <c r="C639" s="28" t="n">
        <f aca="false">MAX(C636:C638)</f>
        <v>3</v>
      </c>
      <c r="D639" s="28"/>
    </row>
    <row r="640" customFormat="false" ht="26.5" hidden="false" customHeight="false" outlineLevel="0" collapsed="false">
      <c r="B640" s="28" t="str">
        <f aca="false">VLOOKUP(B639,B635:D638,3,0)</f>
        <v>Basso</v>
      </c>
      <c r="C640" s="28" t="str">
        <f aca="false">VLOOKUP(C639,C635:D638,2,0)</f>
        <v>Basso</v>
      </c>
      <c r="D640" s="32" t="s">
        <v>28</v>
      </c>
    </row>
    <row r="641" customFormat="false" ht="14.5" hidden="false" customHeight="false" outlineLevel="0" collapsed="false">
      <c r="B641" s="28"/>
      <c r="C641" s="28"/>
      <c r="D641" s="28"/>
    </row>
    <row r="642" customFormat="false" ht="15" hidden="false" customHeight="false" outlineLevel="0" collapsed="false">
      <c r="B642" s="28" t="str">
        <f aca="false">CONCATENATE(B640,"-",C640)</f>
        <v>Basso-Basso</v>
      </c>
      <c r="C642" s="28" t="str">
        <f aca="false">VLOOKUP(B642,'Criteri validazione globale'!$F$5:$G$14,2,0)</f>
        <v>MINIMO</v>
      </c>
      <c r="D642" s="32" t="s">
        <v>238</v>
      </c>
    </row>
    <row r="643" customFormat="false" ht="52" hidden="false" customHeight="false" outlineLevel="0" collapsed="false">
      <c r="B643" s="29" t="s">
        <v>234</v>
      </c>
      <c r="C643" s="29" t="s">
        <v>36</v>
      </c>
      <c r="E643" s="28" t="s">
        <v>235</v>
      </c>
      <c r="F643" s="28" t="s">
        <v>236</v>
      </c>
      <c r="G643" s="28" t="s">
        <v>237</v>
      </c>
    </row>
    <row r="644" customFormat="false" ht="14.5" hidden="false" customHeight="false" outlineLevel="0" collapsed="false">
      <c r="B644" s="30" t="n">
        <v>0</v>
      </c>
      <c r="C644" s="30" t="n">
        <v>0</v>
      </c>
      <c r="E644" s="28"/>
      <c r="F644" s="28"/>
      <c r="G644" s="28"/>
    </row>
    <row r="645" customFormat="false" ht="14.5" hidden="false" customHeight="false" outlineLevel="0" collapsed="false">
      <c r="B645" s="28" t="n">
        <f aca="false">COUNTIF('analisi dei rischi'!G574:G579,D645)</f>
        <v>0</v>
      </c>
      <c r="C645" s="28" t="n">
        <f aca="false">COUNTIF('analisi dei rischi'!I574:I577,D645)</f>
        <v>0</v>
      </c>
      <c r="D645" s="28" t="s">
        <v>31</v>
      </c>
      <c r="E645" s="28" t="n">
        <f aca="false">SUM(B645:B647)</f>
        <v>6</v>
      </c>
      <c r="F645" s="28" t="n">
        <f aca="false">SUM(C645:C647)</f>
        <v>4</v>
      </c>
      <c r="G645" s="28" t="n">
        <f aca="false">+E645+F645</f>
        <v>10</v>
      </c>
    </row>
    <row r="646" customFormat="false" ht="14.5" hidden="false" customHeight="false" outlineLevel="0" collapsed="false">
      <c r="B646" s="28" t="n">
        <f aca="false">COUNTIF('analisi dei rischi'!G574:G579,D646)</f>
        <v>0</v>
      </c>
      <c r="C646" s="28" t="n">
        <f aca="false">COUNTIF('analisi dei rischi'!I574:I577,D646)</f>
        <v>0</v>
      </c>
      <c r="D646" s="28" t="s">
        <v>18</v>
      </c>
    </row>
    <row r="647" customFormat="false" ht="14.5" hidden="false" customHeight="false" outlineLevel="0" collapsed="false">
      <c r="B647" s="28" t="n">
        <f aca="false">COUNTIF('analisi dei rischi'!G574:G579,D647)</f>
        <v>6</v>
      </c>
      <c r="C647" s="28" t="n">
        <f aca="false">COUNTIF('analisi dei rischi'!I574:I577,D647)</f>
        <v>4</v>
      </c>
      <c r="D647" s="28" t="s">
        <v>16</v>
      </c>
    </row>
    <row r="648" customFormat="false" ht="14.5" hidden="false" customHeight="false" outlineLevel="0" collapsed="false">
      <c r="B648" s="28" t="n">
        <f aca="false">MAX(B645:B647)</f>
        <v>6</v>
      </c>
      <c r="C648" s="28" t="n">
        <f aca="false">MAX(C645:C647)</f>
        <v>4</v>
      </c>
      <c r="D648" s="28"/>
    </row>
    <row r="649" customFormat="false" ht="26.5" hidden="false" customHeight="false" outlineLevel="0" collapsed="false">
      <c r="B649" s="28" t="str">
        <f aca="false">VLOOKUP(B648,B644:D647,3,0)</f>
        <v>Basso</v>
      </c>
      <c r="C649" s="28" t="str">
        <f aca="false">VLOOKUP(C648,C644:D647,2,0)</f>
        <v>Basso</v>
      </c>
      <c r="D649" s="32" t="s">
        <v>28</v>
      </c>
    </row>
    <row r="650" customFormat="false" ht="14.5" hidden="false" customHeight="false" outlineLevel="0" collapsed="false">
      <c r="B650" s="28"/>
      <c r="C650" s="28"/>
      <c r="D650" s="28"/>
    </row>
    <row r="651" customFormat="false" ht="15" hidden="false" customHeight="false" outlineLevel="0" collapsed="false">
      <c r="B651" s="28" t="str">
        <f aca="false">CONCATENATE(B649,"-",C649)</f>
        <v>Basso-Basso</v>
      </c>
      <c r="C651" s="28" t="str">
        <f aca="false">VLOOKUP(B651,'Criteri validazione globale'!$F$5:$G$14,2,0)</f>
        <v>MINIMO</v>
      </c>
      <c r="D651" s="32" t="s">
        <v>238</v>
      </c>
    </row>
    <row r="652" customFormat="false" ht="52" hidden="false" customHeight="false" outlineLevel="0" collapsed="false">
      <c r="B652" s="29" t="s">
        <v>234</v>
      </c>
      <c r="C652" s="29" t="s">
        <v>36</v>
      </c>
      <c r="E652" s="28" t="s">
        <v>235</v>
      </c>
      <c r="F652" s="28" t="s">
        <v>236</v>
      </c>
      <c r="G652" s="28" t="s">
        <v>237</v>
      </c>
    </row>
    <row r="653" customFormat="false" ht="14.5" hidden="false" customHeight="false" outlineLevel="0" collapsed="false">
      <c r="B653" s="30" t="n">
        <v>0</v>
      </c>
      <c r="C653" s="30" t="n">
        <v>0</v>
      </c>
      <c r="E653" s="28"/>
      <c r="F653" s="28"/>
      <c r="G653" s="28"/>
    </row>
    <row r="654" customFormat="false" ht="14.5" hidden="false" customHeight="false" outlineLevel="0" collapsed="false">
      <c r="B654" s="28" t="n">
        <f aca="false">COUNTIF('analisi dei rischi'!G582:G587,D654)</f>
        <v>0</v>
      </c>
      <c r="C654" s="28" t="n">
        <f aca="false">COUNTIF('analisi dei rischi'!I582:I585,D654)</f>
        <v>0</v>
      </c>
      <c r="D654" s="28" t="s">
        <v>31</v>
      </c>
      <c r="E654" s="28" t="n">
        <f aca="false">SUM(B654:B656)</f>
        <v>6</v>
      </c>
      <c r="F654" s="28" t="n">
        <f aca="false">SUM(C654:C656)</f>
        <v>4</v>
      </c>
      <c r="G654" s="28" t="n">
        <f aca="false">+E654+F654</f>
        <v>10</v>
      </c>
    </row>
    <row r="655" customFormat="false" ht="14.5" hidden="false" customHeight="false" outlineLevel="0" collapsed="false">
      <c r="B655" s="28" t="n">
        <f aca="false">COUNTIF('analisi dei rischi'!G582:G587,D655)</f>
        <v>0</v>
      </c>
      <c r="C655" s="28" t="n">
        <f aca="false">COUNTIF('analisi dei rischi'!I582:I585,D655)</f>
        <v>0</v>
      </c>
      <c r="D655" s="28" t="s">
        <v>18</v>
      </c>
    </row>
    <row r="656" customFormat="false" ht="14.5" hidden="false" customHeight="false" outlineLevel="0" collapsed="false">
      <c r="B656" s="28" t="n">
        <f aca="false">COUNTIF('analisi dei rischi'!G582:G587,D656)</f>
        <v>6</v>
      </c>
      <c r="C656" s="28" t="n">
        <f aca="false">COUNTIF('analisi dei rischi'!I582:I585,D656)</f>
        <v>4</v>
      </c>
      <c r="D656" s="28" t="s">
        <v>16</v>
      </c>
    </row>
    <row r="657" customFormat="false" ht="14.5" hidden="false" customHeight="false" outlineLevel="0" collapsed="false">
      <c r="B657" s="28" t="n">
        <f aca="false">MAX(B654:B656)</f>
        <v>6</v>
      </c>
      <c r="C657" s="28" t="n">
        <f aca="false">MAX(C654:C656)</f>
        <v>4</v>
      </c>
      <c r="D657" s="28"/>
    </row>
    <row r="658" customFormat="false" ht="26.5" hidden="false" customHeight="false" outlineLevel="0" collapsed="false">
      <c r="B658" s="28" t="str">
        <f aca="false">VLOOKUP(B657,B653:D656,3,0)</f>
        <v>Basso</v>
      </c>
      <c r="C658" s="28" t="str">
        <f aca="false">VLOOKUP(C657,C653:D656,2,0)</f>
        <v>Basso</v>
      </c>
      <c r="D658" s="32" t="s">
        <v>28</v>
      </c>
    </row>
    <row r="659" customFormat="false" ht="14.5" hidden="false" customHeight="false" outlineLevel="0" collapsed="false">
      <c r="B659" s="28"/>
      <c r="C659" s="28"/>
      <c r="D659" s="28"/>
    </row>
    <row r="660" customFormat="false" ht="15" hidden="false" customHeight="false" outlineLevel="0" collapsed="false">
      <c r="B660" s="28" t="str">
        <f aca="false">CONCATENATE(B658,"-",C658)</f>
        <v>Basso-Basso</v>
      </c>
      <c r="C660" s="28" t="str">
        <f aca="false">VLOOKUP(B660,'Criteri validazione globale'!$F$5:$G$14,2,0)</f>
        <v>MINIMO</v>
      </c>
      <c r="D660" s="32" t="s">
        <v>238</v>
      </c>
    </row>
    <row r="661" customFormat="false" ht="52" hidden="false" customHeight="false" outlineLevel="0" collapsed="false">
      <c r="B661" s="29" t="s">
        <v>234</v>
      </c>
      <c r="C661" s="29" t="s">
        <v>36</v>
      </c>
      <c r="E661" s="28" t="s">
        <v>235</v>
      </c>
      <c r="F661" s="28" t="s">
        <v>236</v>
      </c>
      <c r="G661" s="28" t="s">
        <v>237</v>
      </c>
    </row>
    <row r="662" customFormat="false" ht="14.5" hidden="false" customHeight="false" outlineLevel="0" collapsed="false">
      <c r="B662" s="30" t="n">
        <v>0</v>
      </c>
      <c r="C662" s="30" t="n">
        <v>0</v>
      </c>
      <c r="E662" s="28"/>
      <c r="F662" s="28"/>
      <c r="G662" s="28"/>
    </row>
    <row r="663" customFormat="false" ht="14.5" hidden="false" customHeight="false" outlineLevel="0" collapsed="false">
      <c r="B663" s="28" t="n">
        <f aca="false">COUNTIF('analisi dei rischi'!G590:G595,D663)</f>
        <v>0</v>
      </c>
      <c r="C663" s="28" t="n">
        <f aca="false">COUNTIF('analisi dei rischi'!I590:I593,D663)</f>
        <v>0</v>
      </c>
      <c r="D663" s="28" t="s">
        <v>31</v>
      </c>
      <c r="E663" s="28" t="n">
        <f aca="false">SUM(B663:B665)</f>
        <v>6</v>
      </c>
      <c r="F663" s="28" t="n">
        <f aca="false">SUM(C663:C665)</f>
        <v>4</v>
      </c>
      <c r="G663" s="28" t="n">
        <f aca="false">+E663+F663</f>
        <v>10</v>
      </c>
    </row>
    <row r="664" customFormat="false" ht="14.5" hidden="false" customHeight="false" outlineLevel="0" collapsed="false">
      <c r="B664" s="28" t="n">
        <f aca="false">COUNTIF('analisi dei rischi'!G590:G595,D664)</f>
        <v>0</v>
      </c>
      <c r="C664" s="28" t="n">
        <f aca="false">COUNTIF('analisi dei rischi'!I590:I593,D664)</f>
        <v>1</v>
      </c>
      <c r="D664" s="28" t="s">
        <v>18</v>
      </c>
    </row>
    <row r="665" customFormat="false" ht="14.5" hidden="false" customHeight="false" outlineLevel="0" collapsed="false">
      <c r="B665" s="28" t="n">
        <f aca="false">COUNTIF('analisi dei rischi'!G590:G595,D665)</f>
        <v>6</v>
      </c>
      <c r="C665" s="28" t="n">
        <f aca="false">COUNTIF('analisi dei rischi'!I590:I593,D665)</f>
        <v>3</v>
      </c>
      <c r="D665" s="28" t="s">
        <v>16</v>
      </c>
    </row>
    <row r="666" customFormat="false" ht="14.5" hidden="false" customHeight="false" outlineLevel="0" collapsed="false">
      <c r="B666" s="28" t="n">
        <f aca="false">MAX(B663:B665)</f>
        <v>6</v>
      </c>
      <c r="C666" s="28" t="n">
        <f aca="false">MAX(C663:C665)</f>
        <v>3</v>
      </c>
      <c r="D666" s="28"/>
    </row>
    <row r="667" customFormat="false" ht="26.5" hidden="false" customHeight="false" outlineLevel="0" collapsed="false">
      <c r="B667" s="28" t="str">
        <f aca="false">VLOOKUP(B666,B662:D665,3,0)</f>
        <v>Basso</v>
      </c>
      <c r="C667" s="28" t="str">
        <f aca="false">VLOOKUP(C666,C662:D665,2,0)</f>
        <v>Basso</v>
      </c>
      <c r="D667" s="32" t="s">
        <v>28</v>
      </c>
    </row>
    <row r="668" customFormat="false" ht="14.5" hidden="false" customHeight="false" outlineLevel="0" collapsed="false">
      <c r="B668" s="28"/>
      <c r="C668" s="28"/>
      <c r="D668" s="28"/>
    </row>
    <row r="669" customFormat="false" ht="15" hidden="false" customHeight="false" outlineLevel="0" collapsed="false">
      <c r="B669" s="28" t="str">
        <f aca="false">CONCATENATE(B667,"-",C667)</f>
        <v>Basso-Basso</v>
      </c>
      <c r="C669" s="28" t="str">
        <f aca="false">VLOOKUP(B669,'Criteri validazione globale'!$F$5:$G$14,2,0)</f>
        <v>MINIMO</v>
      </c>
      <c r="D669" s="32" t="s">
        <v>238</v>
      </c>
    </row>
    <row r="670" customFormat="false" ht="52" hidden="false" customHeight="false" outlineLevel="0" collapsed="false">
      <c r="B670" s="29" t="s">
        <v>234</v>
      </c>
      <c r="C670" s="29" t="s">
        <v>36</v>
      </c>
      <c r="E670" s="28" t="s">
        <v>235</v>
      </c>
      <c r="F670" s="28" t="s">
        <v>236</v>
      </c>
      <c r="G670" s="28" t="s">
        <v>237</v>
      </c>
    </row>
    <row r="671" customFormat="false" ht="14.5" hidden="false" customHeight="false" outlineLevel="0" collapsed="false">
      <c r="B671" s="30" t="n">
        <v>0</v>
      </c>
      <c r="C671" s="30" t="n">
        <v>0</v>
      </c>
      <c r="E671" s="28"/>
      <c r="F671" s="28"/>
      <c r="G671" s="28"/>
    </row>
    <row r="672" customFormat="false" ht="14.5" hidden="false" customHeight="false" outlineLevel="0" collapsed="false">
      <c r="B672" s="28" t="n">
        <f aca="false">COUNTIF('analisi dei rischi'!G598:G603,D672)</f>
        <v>0</v>
      </c>
      <c r="C672" s="28" t="n">
        <f aca="false">COUNTIF('analisi dei rischi'!I598:I601,D672)</f>
        <v>0</v>
      </c>
      <c r="D672" s="28" t="s">
        <v>31</v>
      </c>
      <c r="E672" s="28" t="n">
        <f aca="false">SUM(B672:B674)</f>
        <v>6</v>
      </c>
      <c r="F672" s="28" t="n">
        <f aca="false">SUM(C672:C674)</f>
        <v>4</v>
      </c>
      <c r="G672" s="28" t="n">
        <f aca="false">+E672+F672</f>
        <v>10</v>
      </c>
    </row>
    <row r="673" customFormat="false" ht="14.5" hidden="false" customHeight="false" outlineLevel="0" collapsed="false">
      <c r="B673" s="28" t="n">
        <f aca="false">COUNTIF('analisi dei rischi'!G598:G603,D673)</f>
        <v>1</v>
      </c>
      <c r="C673" s="28" t="n">
        <f aca="false">COUNTIF('analisi dei rischi'!I598:I601,D673)</f>
        <v>1</v>
      </c>
      <c r="D673" s="28" t="s">
        <v>18</v>
      </c>
    </row>
    <row r="674" customFormat="false" ht="14.5" hidden="false" customHeight="false" outlineLevel="0" collapsed="false">
      <c r="B674" s="28" t="n">
        <f aca="false">COUNTIF('analisi dei rischi'!G598:G603,D674)</f>
        <v>5</v>
      </c>
      <c r="C674" s="28" t="n">
        <f aca="false">COUNTIF('analisi dei rischi'!I598:I601,D674)</f>
        <v>3</v>
      </c>
      <c r="D674" s="28" t="s">
        <v>16</v>
      </c>
    </row>
    <row r="675" customFormat="false" ht="14.5" hidden="false" customHeight="false" outlineLevel="0" collapsed="false">
      <c r="B675" s="28" t="n">
        <f aca="false">MAX(B672:B674)</f>
        <v>5</v>
      </c>
      <c r="C675" s="28" t="n">
        <f aca="false">MAX(C672:C674)</f>
        <v>3</v>
      </c>
      <c r="D675" s="28"/>
    </row>
    <row r="676" customFormat="false" ht="26.5" hidden="false" customHeight="false" outlineLevel="0" collapsed="false">
      <c r="B676" s="28" t="str">
        <f aca="false">VLOOKUP(B675,B671:D674,3,0)</f>
        <v>Basso</v>
      </c>
      <c r="C676" s="28" t="str">
        <f aca="false">VLOOKUP(C675,C671:D674,2,0)</f>
        <v>Basso</v>
      </c>
      <c r="D676" s="32" t="s">
        <v>28</v>
      </c>
    </row>
    <row r="677" customFormat="false" ht="14.5" hidden="false" customHeight="false" outlineLevel="0" collapsed="false">
      <c r="B677" s="28"/>
      <c r="C677" s="28"/>
      <c r="D677" s="28"/>
    </row>
    <row r="678" customFormat="false" ht="15" hidden="false" customHeight="false" outlineLevel="0" collapsed="false">
      <c r="B678" s="28" t="str">
        <f aca="false">CONCATENATE(B676,"-",C676)</f>
        <v>Basso-Basso</v>
      </c>
      <c r="C678" s="28" t="str">
        <f aca="false">VLOOKUP(B678,'Criteri validazione globale'!$F$5:$G$14,2,0)</f>
        <v>MINIMO</v>
      </c>
      <c r="D678" s="32" t="s">
        <v>238</v>
      </c>
    </row>
    <row r="679" customFormat="false" ht="52" hidden="false" customHeight="false" outlineLevel="0" collapsed="false">
      <c r="B679" s="29" t="s">
        <v>234</v>
      </c>
      <c r="C679" s="29" t="s">
        <v>36</v>
      </c>
      <c r="E679" s="28" t="s">
        <v>235</v>
      </c>
      <c r="F679" s="28" t="s">
        <v>236</v>
      </c>
      <c r="G679" s="28" t="s">
        <v>237</v>
      </c>
    </row>
    <row r="680" customFormat="false" ht="14.5" hidden="false" customHeight="false" outlineLevel="0" collapsed="false">
      <c r="B680" s="30" t="n">
        <v>0</v>
      </c>
      <c r="C680" s="30" t="n">
        <v>0</v>
      </c>
      <c r="E680" s="28"/>
      <c r="F680" s="28"/>
      <c r="G680" s="28"/>
    </row>
    <row r="681" customFormat="false" ht="14.5" hidden="false" customHeight="false" outlineLevel="0" collapsed="false">
      <c r="B681" s="28" t="n">
        <f aca="false">COUNTIF('analisi dei rischi'!G606:G611,D681)</f>
        <v>0</v>
      </c>
      <c r="C681" s="28" t="n">
        <f aca="false">COUNTIF('analisi dei rischi'!I606:I609,D681)</f>
        <v>1</v>
      </c>
      <c r="D681" s="28" t="s">
        <v>31</v>
      </c>
      <c r="E681" s="28" t="n">
        <f aca="false">SUM(B681:B683)</f>
        <v>6</v>
      </c>
      <c r="F681" s="28" t="n">
        <f aca="false">SUM(C681:C683)</f>
        <v>4</v>
      </c>
      <c r="G681" s="28" t="n">
        <f aca="false">+E681+F681</f>
        <v>10</v>
      </c>
    </row>
    <row r="682" customFormat="false" ht="14.5" hidden="false" customHeight="false" outlineLevel="0" collapsed="false">
      <c r="B682" s="28" t="n">
        <f aca="false">COUNTIF('analisi dei rischi'!G606:G611,D682)</f>
        <v>2</v>
      </c>
      <c r="C682" s="28" t="n">
        <f aca="false">COUNTIF('analisi dei rischi'!I606:I609,D682)</f>
        <v>1</v>
      </c>
      <c r="D682" s="28" t="s">
        <v>18</v>
      </c>
    </row>
    <row r="683" customFormat="false" ht="14.5" hidden="false" customHeight="false" outlineLevel="0" collapsed="false">
      <c r="B683" s="28" t="n">
        <f aca="false">COUNTIF('analisi dei rischi'!G606:G611,D683)</f>
        <v>4</v>
      </c>
      <c r="C683" s="28" t="n">
        <f aca="false">COUNTIF('analisi dei rischi'!I606:I609,D683)</f>
        <v>2</v>
      </c>
      <c r="D683" s="28" t="s">
        <v>16</v>
      </c>
    </row>
    <row r="684" customFormat="false" ht="14.5" hidden="false" customHeight="false" outlineLevel="0" collapsed="false">
      <c r="B684" s="28" t="n">
        <f aca="false">MAX(B681:B683)</f>
        <v>4</v>
      </c>
      <c r="C684" s="28" t="n">
        <f aca="false">MAX(C681:C683)</f>
        <v>2</v>
      </c>
      <c r="D684" s="28"/>
    </row>
    <row r="685" customFormat="false" ht="26.5" hidden="false" customHeight="false" outlineLevel="0" collapsed="false">
      <c r="B685" s="28" t="str">
        <f aca="false">VLOOKUP(B684,B680:D683,3,0)</f>
        <v>Basso</v>
      </c>
      <c r="C685" s="28" t="str">
        <f aca="false">VLOOKUP(C684,C680:D683,2,0)</f>
        <v>Basso</v>
      </c>
      <c r="D685" s="32" t="s">
        <v>28</v>
      </c>
    </row>
    <row r="686" customFormat="false" ht="14.5" hidden="false" customHeight="false" outlineLevel="0" collapsed="false">
      <c r="B686" s="28"/>
      <c r="C686" s="28"/>
      <c r="D686" s="28"/>
    </row>
    <row r="687" customFormat="false" ht="15" hidden="false" customHeight="false" outlineLevel="0" collapsed="false">
      <c r="B687" s="28" t="str">
        <f aca="false">CONCATENATE(B685,"-",C685)</f>
        <v>Basso-Basso</v>
      </c>
      <c r="C687" s="28" t="str">
        <f aca="false">VLOOKUP(B687,'Criteri validazione globale'!$F$5:$G$14,2,0)</f>
        <v>MINIMO</v>
      </c>
      <c r="D687" s="32" t="s">
        <v>238</v>
      </c>
    </row>
    <row r="688" customFormat="false" ht="52" hidden="false" customHeight="false" outlineLevel="0" collapsed="false">
      <c r="B688" s="29" t="s">
        <v>234</v>
      </c>
      <c r="C688" s="29" t="s">
        <v>36</v>
      </c>
      <c r="E688" s="28" t="s">
        <v>235</v>
      </c>
      <c r="F688" s="28" t="s">
        <v>236</v>
      </c>
      <c r="G688" s="28" t="s">
        <v>237</v>
      </c>
    </row>
    <row r="689" customFormat="false" ht="14.5" hidden="false" customHeight="false" outlineLevel="0" collapsed="false">
      <c r="B689" s="30" t="n">
        <v>0</v>
      </c>
      <c r="C689" s="30" t="n">
        <v>0</v>
      </c>
      <c r="E689" s="28"/>
      <c r="F689" s="28"/>
      <c r="G689" s="28"/>
    </row>
    <row r="690" customFormat="false" ht="14.5" hidden="false" customHeight="false" outlineLevel="0" collapsed="false">
      <c r="B690" s="28" t="n">
        <f aca="false">COUNTIF('analisi dei rischi'!G614:G619,D690)</f>
        <v>0</v>
      </c>
      <c r="C690" s="28" t="n">
        <f aca="false">COUNTIF('analisi dei rischi'!I614:I617,D690)</f>
        <v>1</v>
      </c>
      <c r="D690" s="28" t="s">
        <v>31</v>
      </c>
      <c r="E690" s="28" t="n">
        <f aca="false">SUM(B690:B692)</f>
        <v>6</v>
      </c>
      <c r="F690" s="28" t="n">
        <f aca="false">SUM(C690:C692)</f>
        <v>4</v>
      </c>
      <c r="G690" s="28" t="n">
        <f aca="false">+E690+F690</f>
        <v>10</v>
      </c>
    </row>
    <row r="691" customFormat="false" ht="14.5" hidden="false" customHeight="false" outlineLevel="0" collapsed="false">
      <c r="B691" s="28" t="n">
        <f aca="false">COUNTIF('analisi dei rischi'!G614:G619,D691)</f>
        <v>4</v>
      </c>
      <c r="C691" s="28" t="n">
        <f aca="false">COUNTIF('analisi dei rischi'!I614:I617,D691)</f>
        <v>1</v>
      </c>
      <c r="D691" s="28" t="s">
        <v>18</v>
      </c>
    </row>
    <row r="692" customFormat="false" ht="14.5" hidden="false" customHeight="false" outlineLevel="0" collapsed="false">
      <c r="B692" s="28" t="n">
        <f aca="false">COUNTIF('analisi dei rischi'!G614:G619,D692)</f>
        <v>2</v>
      </c>
      <c r="C692" s="28" t="n">
        <f aca="false">COUNTIF('analisi dei rischi'!I614:I617,D692)</f>
        <v>2</v>
      </c>
      <c r="D692" s="28" t="s">
        <v>16</v>
      </c>
    </row>
    <row r="693" customFormat="false" ht="14.5" hidden="false" customHeight="false" outlineLevel="0" collapsed="false">
      <c r="B693" s="28" t="n">
        <f aca="false">MAX(B690:B692)</f>
        <v>4</v>
      </c>
      <c r="C693" s="28" t="n">
        <f aca="false">MAX(C690:C692)</f>
        <v>2</v>
      </c>
      <c r="D693" s="28"/>
    </row>
    <row r="694" customFormat="false" ht="26.5" hidden="false" customHeight="false" outlineLevel="0" collapsed="false">
      <c r="B694" s="28" t="str">
        <f aca="false">VLOOKUP(B693,B689:D692,3,0)</f>
        <v>Medio</v>
      </c>
      <c r="C694" s="28" t="str">
        <f aca="false">VLOOKUP(C693,C689:D692,2,0)</f>
        <v>Basso</v>
      </c>
      <c r="D694" s="32" t="s">
        <v>28</v>
      </c>
    </row>
    <row r="695" customFormat="false" ht="14.5" hidden="false" customHeight="false" outlineLevel="0" collapsed="false">
      <c r="B695" s="28"/>
      <c r="C695" s="28"/>
      <c r="D695" s="28"/>
    </row>
    <row r="696" customFormat="false" ht="15" hidden="false" customHeight="false" outlineLevel="0" collapsed="false">
      <c r="B696" s="28" t="str">
        <f aca="false">CONCATENATE(B694,"-",C694)</f>
        <v>Medio-Basso</v>
      </c>
      <c r="C696" s="28" t="str">
        <f aca="false">VLOOKUP(B696,'Criteri validazione globale'!$F$5:$G$14,2,0)</f>
        <v>BASSO</v>
      </c>
      <c r="D696" s="32" t="s">
        <v>238</v>
      </c>
    </row>
    <row r="697" customFormat="false" ht="52" hidden="false" customHeight="false" outlineLevel="0" collapsed="false">
      <c r="B697" s="29" t="s">
        <v>234</v>
      </c>
      <c r="C697" s="29" t="s">
        <v>36</v>
      </c>
      <c r="E697" s="28" t="s">
        <v>235</v>
      </c>
      <c r="F697" s="28" t="s">
        <v>236</v>
      </c>
      <c r="G697" s="28" t="s">
        <v>237</v>
      </c>
    </row>
    <row r="698" customFormat="false" ht="14.5" hidden="false" customHeight="false" outlineLevel="0" collapsed="false">
      <c r="B698" s="30" t="n">
        <v>0</v>
      </c>
      <c r="C698" s="30" t="n">
        <v>0</v>
      </c>
      <c r="E698" s="28"/>
      <c r="F698" s="28"/>
      <c r="G698" s="28"/>
    </row>
    <row r="699" customFormat="false" ht="14.5" hidden="false" customHeight="false" outlineLevel="0" collapsed="false">
      <c r="B699" s="28" t="n">
        <f aca="false">COUNTIF('analisi dei rischi'!G622:G627,D699)</f>
        <v>0</v>
      </c>
      <c r="C699" s="28" t="n">
        <f aca="false">COUNTIF('analisi dei rischi'!I622:I625,D699)</f>
        <v>0</v>
      </c>
      <c r="D699" s="28" t="s">
        <v>31</v>
      </c>
      <c r="E699" s="28" t="n">
        <f aca="false">SUM(B699:B701)</f>
        <v>6</v>
      </c>
      <c r="F699" s="28" t="n">
        <f aca="false">SUM(C699:C701)</f>
        <v>4</v>
      </c>
      <c r="G699" s="28" t="n">
        <f aca="false">+E699+F699</f>
        <v>10</v>
      </c>
    </row>
    <row r="700" customFormat="false" ht="14.5" hidden="false" customHeight="false" outlineLevel="0" collapsed="false">
      <c r="B700" s="28" t="n">
        <f aca="false">COUNTIF('analisi dei rischi'!G622:G627,D700)</f>
        <v>3</v>
      </c>
      <c r="C700" s="28" t="n">
        <f aca="false">COUNTIF('analisi dei rischi'!I622:I625,D700)</f>
        <v>1</v>
      </c>
      <c r="D700" s="28" t="s">
        <v>18</v>
      </c>
    </row>
    <row r="701" customFormat="false" ht="14.5" hidden="false" customHeight="false" outlineLevel="0" collapsed="false">
      <c r="B701" s="28" t="n">
        <f aca="false">COUNTIF('analisi dei rischi'!G622:G627,D701)</f>
        <v>3</v>
      </c>
      <c r="C701" s="28" t="n">
        <f aca="false">COUNTIF('analisi dei rischi'!I622:I625,D701)</f>
        <v>3</v>
      </c>
      <c r="D701" s="28" t="s">
        <v>16</v>
      </c>
    </row>
    <row r="702" customFormat="false" ht="14.5" hidden="false" customHeight="false" outlineLevel="0" collapsed="false">
      <c r="B702" s="28" t="n">
        <f aca="false">MAX(B699:B701)</f>
        <v>3</v>
      </c>
      <c r="C702" s="28" t="n">
        <f aca="false">MAX(C699:C701)</f>
        <v>3</v>
      </c>
      <c r="D702" s="28"/>
    </row>
    <row r="703" customFormat="false" ht="26.5" hidden="false" customHeight="false" outlineLevel="0" collapsed="false">
      <c r="B703" s="28" t="str">
        <f aca="false">VLOOKUP(B702,B698:D701,3,0)</f>
        <v>Medio</v>
      </c>
      <c r="C703" s="28" t="str">
        <f aca="false">VLOOKUP(C702,C698:D701,2,0)</f>
        <v>Basso</v>
      </c>
      <c r="D703" s="32" t="s">
        <v>28</v>
      </c>
    </row>
    <row r="704" customFormat="false" ht="14.5" hidden="false" customHeight="false" outlineLevel="0" collapsed="false">
      <c r="B704" s="28"/>
      <c r="C704" s="28"/>
      <c r="D704" s="28"/>
    </row>
    <row r="705" customFormat="false" ht="15" hidden="false" customHeight="false" outlineLevel="0" collapsed="false">
      <c r="B705" s="28" t="str">
        <f aca="false">CONCATENATE(B703,"-",C703)</f>
        <v>Medio-Basso</v>
      </c>
      <c r="C705" s="28" t="str">
        <f aca="false">VLOOKUP(B705,'Criteri validazione globale'!$F$5:$G$14,2,0)</f>
        <v>BASSO</v>
      </c>
      <c r="D705" s="32" t="s">
        <v>238</v>
      </c>
    </row>
    <row r="706" customFormat="false" ht="52" hidden="false" customHeight="false" outlineLevel="0" collapsed="false">
      <c r="B706" s="29" t="s">
        <v>234</v>
      </c>
      <c r="C706" s="29" t="s">
        <v>36</v>
      </c>
      <c r="E706" s="28" t="s">
        <v>235</v>
      </c>
      <c r="F706" s="28" t="s">
        <v>236</v>
      </c>
      <c r="G706" s="28" t="s">
        <v>237</v>
      </c>
    </row>
    <row r="707" customFormat="false" ht="14.5" hidden="false" customHeight="false" outlineLevel="0" collapsed="false">
      <c r="B707" s="30" t="n">
        <v>0</v>
      </c>
      <c r="C707" s="30" t="n">
        <v>0</v>
      </c>
      <c r="E707" s="28"/>
      <c r="F707" s="28"/>
      <c r="G707" s="28"/>
    </row>
    <row r="708" customFormat="false" ht="14.5" hidden="false" customHeight="false" outlineLevel="0" collapsed="false">
      <c r="B708" s="28" t="n">
        <f aca="false">COUNTIF('analisi dei rischi'!G630:G635,D708)</f>
        <v>1</v>
      </c>
      <c r="C708" s="28" t="n">
        <f aca="false">COUNTIF('analisi dei rischi'!I630:I633,D708)</f>
        <v>0</v>
      </c>
      <c r="D708" s="28" t="s">
        <v>31</v>
      </c>
      <c r="E708" s="28" t="n">
        <f aca="false">SUM(B708:B710)</f>
        <v>6</v>
      </c>
      <c r="F708" s="28" t="n">
        <f aca="false">SUM(C708:C710)</f>
        <v>4</v>
      </c>
      <c r="G708" s="28" t="n">
        <f aca="false">+E708+F708</f>
        <v>10</v>
      </c>
    </row>
    <row r="709" customFormat="false" ht="14.5" hidden="false" customHeight="false" outlineLevel="0" collapsed="false">
      <c r="B709" s="28" t="n">
        <f aca="false">COUNTIF('analisi dei rischi'!G630:G635,D709)</f>
        <v>2</v>
      </c>
      <c r="C709" s="28" t="n">
        <f aca="false">COUNTIF('analisi dei rischi'!I630:I633,D709)</f>
        <v>0</v>
      </c>
      <c r="D709" s="28" t="s">
        <v>18</v>
      </c>
    </row>
    <row r="710" customFormat="false" ht="14.5" hidden="false" customHeight="false" outlineLevel="0" collapsed="false">
      <c r="B710" s="28" t="n">
        <f aca="false">COUNTIF('analisi dei rischi'!G630:G635,D710)</f>
        <v>3</v>
      </c>
      <c r="C710" s="28" t="n">
        <f aca="false">COUNTIF('analisi dei rischi'!I630:I633,D710)</f>
        <v>4</v>
      </c>
      <c r="D710" s="28" t="s">
        <v>16</v>
      </c>
    </row>
    <row r="711" customFormat="false" ht="14.5" hidden="false" customHeight="false" outlineLevel="0" collapsed="false">
      <c r="B711" s="28" t="n">
        <f aca="false">MAX(B708:B710)</f>
        <v>3</v>
      </c>
      <c r="C711" s="28" t="n">
        <f aca="false">MAX(C708:C710)</f>
        <v>4</v>
      </c>
      <c r="D711" s="28"/>
    </row>
    <row r="712" customFormat="false" ht="26.5" hidden="false" customHeight="false" outlineLevel="0" collapsed="false">
      <c r="B712" s="28" t="str">
        <f aca="false">VLOOKUP(B711,B707:D710,3,0)</f>
        <v>Basso</v>
      </c>
      <c r="C712" s="28" t="str">
        <f aca="false">VLOOKUP(C711,C707:D710,2,0)</f>
        <v>Basso</v>
      </c>
      <c r="D712" s="32" t="s">
        <v>28</v>
      </c>
    </row>
    <row r="713" customFormat="false" ht="14.5" hidden="false" customHeight="false" outlineLevel="0" collapsed="false">
      <c r="B713" s="28"/>
      <c r="C713" s="28"/>
      <c r="D713" s="28"/>
    </row>
    <row r="714" customFormat="false" ht="15" hidden="false" customHeight="false" outlineLevel="0" collapsed="false">
      <c r="B714" s="28" t="str">
        <f aca="false">CONCATENATE(B712,"-",C712)</f>
        <v>Basso-Basso</v>
      </c>
      <c r="C714" s="28" t="str">
        <f aca="false">VLOOKUP(B714,'Criteri validazione globale'!$F$5:$G$14,2,0)</f>
        <v>MINIMO</v>
      </c>
      <c r="D714" s="32" t="s">
        <v>238</v>
      </c>
    </row>
    <row r="715" customFormat="false" ht="52" hidden="false" customHeight="false" outlineLevel="0" collapsed="false">
      <c r="B715" s="29" t="s">
        <v>234</v>
      </c>
      <c r="C715" s="29" t="s">
        <v>36</v>
      </c>
      <c r="E715" s="28" t="s">
        <v>235</v>
      </c>
      <c r="F715" s="28" t="s">
        <v>236</v>
      </c>
      <c r="G715" s="28" t="s">
        <v>237</v>
      </c>
    </row>
    <row r="716" customFormat="false" ht="14.5" hidden="false" customHeight="false" outlineLevel="0" collapsed="false">
      <c r="B716" s="30" t="n">
        <v>0</v>
      </c>
      <c r="C716" s="30" t="n">
        <v>0</v>
      </c>
      <c r="E716" s="28"/>
      <c r="F716" s="28"/>
      <c r="G716" s="28"/>
    </row>
    <row r="717" customFormat="false" ht="14.5" hidden="false" customHeight="false" outlineLevel="0" collapsed="false">
      <c r="B717" s="28" t="n">
        <f aca="false">COUNTIF('analisi dei rischi'!G638:G643,D717)</f>
        <v>2</v>
      </c>
      <c r="C717" s="28" t="n">
        <f aca="false">COUNTIF('analisi dei rischi'!I638:I641,D717)</f>
        <v>1</v>
      </c>
      <c r="D717" s="28" t="s">
        <v>31</v>
      </c>
      <c r="E717" s="28" t="n">
        <f aca="false">SUM(B717:B719)</f>
        <v>6</v>
      </c>
      <c r="F717" s="28" t="n">
        <f aca="false">SUM(C717:C719)</f>
        <v>4</v>
      </c>
      <c r="G717" s="28" t="n">
        <f aca="false">+E717+F717</f>
        <v>10</v>
      </c>
    </row>
    <row r="718" customFormat="false" ht="14.5" hidden="false" customHeight="false" outlineLevel="0" collapsed="false">
      <c r="B718" s="28" t="n">
        <f aca="false">COUNTIF('analisi dei rischi'!G638:G643,D718)</f>
        <v>2</v>
      </c>
      <c r="C718" s="28" t="n">
        <f aca="false">COUNTIF('analisi dei rischi'!I638:I641,D718)</f>
        <v>0</v>
      </c>
      <c r="D718" s="28" t="s">
        <v>18</v>
      </c>
    </row>
    <row r="719" customFormat="false" ht="14.5" hidden="false" customHeight="false" outlineLevel="0" collapsed="false">
      <c r="B719" s="28" t="n">
        <f aca="false">COUNTIF('analisi dei rischi'!G638:G643,D719)</f>
        <v>2</v>
      </c>
      <c r="C719" s="28" t="n">
        <f aca="false">COUNTIF('analisi dei rischi'!I638:I641,D719)</f>
        <v>3</v>
      </c>
      <c r="D719" s="28" t="s">
        <v>16</v>
      </c>
    </row>
    <row r="720" customFormat="false" ht="14.5" hidden="false" customHeight="false" outlineLevel="0" collapsed="false">
      <c r="B720" s="28" t="n">
        <f aca="false">MAX(B717:B719)</f>
        <v>2</v>
      </c>
      <c r="C720" s="28" t="n">
        <f aca="false">MAX(C717:C719)</f>
        <v>3</v>
      </c>
      <c r="D720" s="28"/>
    </row>
    <row r="721" customFormat="false" ht="26.5" hidden="false" customHeight="false" outlineLevel="0" collapsed="false">
      <c r="B721" s="28" t="str">
        <f aca="false">VLOOKUP(B720,B716:D719,3,0)</f>
        <v>Alto</v>
      </c>
      <c r="C721" s="28" t="str">
        <f aca="false">VLOOKUP(C720,C716:D719,2,0)</f>
        <v>Basso</v>
      </c>
      <c r="D721" s="32" t="s">
        <v>28</v>
      </c>
    </row>
    <row r="722" customFormat="false" ht="14.5" hidden="false" customHeight="false" outlineLevel="0" collapsed="false">
      <c r="B722" s="28"/>
      <c r="C722" s="28"/>
      <c r="D722" s="28"/>
    </row>
    <row r="723" customFormat="false" ht="15" hidden="false" customHeight="false" outlineLevel="0" collapsed="false">
      <c r="B723" s="28" t="str">
        <f aca="false">CONCATENATE(B721,"-",C721)</f>
        <v>Alto-Basso</v>
      </c>
      <c r="C723" s="28" t="str">
        <f aca="false">VLOOKUP(B723,'Criteri validazione globale'!$F$5:$G$14,2,0)</f>
        <v>MEDIO</v>
      </c>
      <c r="D723" s="32" t="s">
        <v>238</v>
      </c>
    </row>
    <row r="724" customFormat="false" ht="52" hidden="false" customHeight="false" outlineLevel="0" collapsed="false">
      <c r="B724" s="29" t="s">
        <v>234</v>
      </c>
      <c r="C724" s="29" t="s">
        <v>36</v>
      </c>
      <c r="E724" s="28" t="s">
        <v>235</v>
      </c>
      <c r="F724" s="28" t="s">
        <v>236</v>
      </c>
      <c r="G724" s="28" t="s">
        <v>237</v>
      </c>
    </row>
    <row r="725" customFormat="false" ht="14.5" hidden="false" customHeight="false" outlineLevel="0" collapsed="false">
      <c r="B725" s="30" t="n">
        <v>0</v>
      </c>
      <c r="C725" s="30" t="n">
        <v>0</v>
      </c>
      <c r="E725" s="28"/>
      <c r="F725" s="28"/>
      <c r="G725" s="28"/>
    </row>
    <row r="726" customFormat="false" ht="14.5" hidden="false" customHeight="false" outlineLevel="0" collapsed="false">
      <c r="B726" s="28" t="n">
        <f aca="false">COUNTIF('analisi dei rischi'!G646:G651,D726)</f>
        <v>0</v>
      </c>
      <c r="C726" s="28" t="n">
        <f aca="false">COUNTIF('analisi dei rischi'!I646:I649,D726)</f>
        <v>0</v>
      </c>
      <c r="D726" s="28" t="s">
        <v>31</v>
      </c>
      <c r="E726" s="28" t="n">
        <f aca="false">SUM(B726:B728)</f>
        <v>6</v>
      </c>
      <c r="F726" s="28" t="n">
        <f aca="false">SUM(C726:C728)</f>
        <v>4</v>
      </c>
      <c r="G726" s="28" t="n">
        <f aca="false">+E726+F726</f>
        <v>10</v>
      </c>
    </row>
    <row r="727" customFormat="false" ht="14.5" hidden="false" customHeight="false" outlineLevel="0" collapsed="false">
      <c r="B727" s="28" t="n">
        <f aca="false">COUNTIF('analisi dei rischi'!G646:G651,D727)</f>
        <v>3</v>
      </c>
      <c r="C727" s="28" t="n">
        <f aca="false">COUNTIF('analisi dei rischi'!I646:I649,D727)</f>
        <v>0</v>
      </c>
      <c r="D727" s="28" t="s">
        <v>18</v>
      </c>
    </row>
    <row r="728" customFormat="false" ht="14.5" hidden="false" customHeight="false" outlineLevel="0" collapsed="false">
      <c r="B728" s="28" t="n">
        <f aca="false">COUNTIF('analisi dei rischi'!G646:G651,D728)</f>
        <v>3</v>
      </c>
      <c r="C728" s="28" t="n">
        <f aca="false">COUNTIF('analisi dei rischi'!I646:I649,D728)</f>
        <v>4</v>
      </c>
      <c r="D728" s="28" t="s">
        <v>16</v>
      </c>
    </row>
    <row r="729" customFormat="false" ht="14.5" hidden="false" customHeight="false" outlineLevel="0" collapsed="false">
      <c r="B729" s="28" t="n">
        <f aca="false">MAX(B726:B728)</f>
        <v>3</v>
      </c>
      <c r="C729" s="28" t="n">
        <f aca="false">MAX(C726:C728)</f>
        <v>4</v>
      </c>
      <c r="D729" s="28"/>
    </row>
    <row r="730" customFormat="false" ht="26.5" hidden="false" customHeight="false" outlineLevel="0" collapsed="false">
      <c r="B730" s="28" t="str">
        <f aca="false">VLOOKUP(B729,B725:D728,3,0)</f>
        <v>Medio</v>
      </c>
      <c r="C730" s="28" t="str">
        <f aca="false">VLOOKUP(C729,C725:D728,2,0)</f>
        <v>Basso</v>
      </c>
      <c r="D730" s="32" t="s">
        <v>28</v>
      </c>
    </row>
    <row r="731" customFormat="false" ht="14.5" hidden="false" customHeight="false" outlineLevel="0" collapsed="false">
      <c r="B731" s="28"/>
      <c r="C731" s="28"/>
      <c r="D731" s="28"/>
    </row>
    <row r="732" customFormat="false" ht="15" hidden="false" customHeight="false" outlineLevel="0" collapsed="false">
      <c r="B732" s="28" t="str">
        <f aca="false">CONCATENATE(B730,"-",C730)</f>
        <v>Medio-Basso</v>
      </c>
      <c r="C732" s="28" t="str">
        <f aca="false">VLOOKUP(B732,'Criteri validazione globale'!$F$5:$G$14,2,0)</f>
        <v>BASSO</v>
      </c>
      <c r="D732" s="32" t="s">
        <v>238</v>
      </c>
    </row>
    <row r="733" customFormat="false" ht="52" hidden="false" customHeight="false" outlineLevel="0" collapsed="false">
      <c r="B733" s="29" t="s">
        <v>234</v>
      </c>
      <c r="C733" s="29" t="s">
        <v>36</v>
      </c>
      <c r="E733" s="28" t="s">
        <v>235</v>
      </c>
      <c r="F733" s="28" t="s">
        <v>236</v>
      </c>
      <c r="G733" s="28" t="s">
        <v>237</v>
      </c>
    </row>
    <row r="734" customFormat="false" ht="14.5" hidden="false" customHeight="false" outlineLevel="0" collapsed="false">
      <c r="B734" s="30" t="n">
        <v>0</v>
      </c>
      <c r="C734" s="30" t="n">
        <v>0</v>
      </c>
      <c r="E734" s="28"/>
      <c r="F734" s="28"/>
      <c r="G734" s="28"/>
    </row>
    <row r="735" customFormat="false" ht="14.5" hidden="false" customHeight="false" outlineLevel="0" collapsed="false">
      <c r="B735" s="28" t="n">
        <f aca="false">COUNTIF('analisi dei rischi'!G654:G659,D735)</f>
        <v>0</v>
      </c>
      <c r="C735" s="28" t="n">
        <f aca="false">COUNTIF('analisi dei rischi'!I654:I657,D735)</f>
        <v>0</v>
      </c>
      <c r="D735" s="28" t="s">
        <v>31</v>
      </c>
      <c r="E735" s="28" t="n">
        <f aca="false">SUM(B735:B737)</f>
        <v>6</v>
      </c>
      <c r="F735" s="28" t="n">
        <f aca="false">SUM(C735:C737)</f>
        <v>4</v>
      </c>
      <c r="G735" s="28" t="n">
        <f aca="false">+E735+F735</f>
        <v>10</v>
      </c>
    </row>
    <row r="736" customFormat="false" ht="14.5" hidden="false" customHeight="false" outlineLevel="0" collapsed="false">
      <c r="B736" s="28" t="n">
        <f aca="false">COUNTIF('analisi dei rischi'!G654:G659,D736)</f>
        <v>3</v>
      </c>
      <c r="C736" s="28" t="n">
        <f aca="false">COUNTIF('analisi dei rischi'!I654:I657,D736)</f>
        <v>1</v>
      </c>
      <c r="D736" s="28" t="s">
        <v>18</v>
      </c>
    </row>
    <row r="737" customFormat="false" ht="14.5" hidden="false" customHeight="false" outlineLevel="0" collapsed="false">
      <c r="B737" s="28" t="n">
        <f aca="false">COUNTIF('analisi dei rischi'!G654:G659,D737)</f>
        <v>3</v>
      </c>
      <c r="C737" s="28" t="n">
        <f aca="false">COUNTIF('analisi dei rischi'!I654:I657,D737)</f>
        <v>3</v>
      </c>
      <c r="D737" s="28" t="s">
        <v>16</v>
      </c>
    </row>
    <row r="738" customFormat="false" ht="14.5" hidden="false" customHeight="false" outlineLevel="0" collapsed="false">
      <c r="B738" s="28" t="n">
        <f aca="false">MAX(B735:B737)</f>
        <v>3</v>
      </c>
      <c r="C738" s="28" t="n">
        <f aca="false">MAX(C735:C737)</f>
        <v>3</v>
      </c>
      <c r="D738" s="28"/>
    </row>
    <row r="739" customFormat="false" ht="26.5" hidden="false" customHeight="false" outlineLevel="0" collapsed="false">
      <c r="B739" s="28" t="str">
        <f aca="false">VLOOKUP(B738,B734:D737,3,0)</f>
        <v>Medio</v>
      </c>
      <c r="C739" s="28" t="str">
        <f aca="false">VLOOKUP(C738,C734:D737,2,0)</f>
        <v>Basso</v>
      </c>
      <c r="D739" s="32" t="s">
        <v>28</v>
      </c>
    </row>
    <row r="740" customFormat="false" ht="14.5" hidden="false" customHeight="false" outlineLevel="0" collapsed="false">
      <c r="B740" s="28"/>
      <c r="C740" s="28"/>
      <c r="D740" s="28"/>
    </row>
    <row r="741" customFormat="false" ht="15" hidden="false" customHeight="false" outlineLevel="0" collapsed="false">
      <c r="B741" s="28" t="str">
        <f aca="false">CONCATENATE(B739,"-",C739)</f>
        <v>Medio-Basso</v>
      </c>
      <c r="C741" s="28" t="str">
        <f aca="false">VLOOKUP(B741,'Criteri validazione globale'!$F$5:$G$14,2,0)</f>
        <v>BASSO</v>
      </c>
      <c r="D741" s="32" t="s">
        <v>238</v>
      </c>
    </row>
    <row r="742" customFormat="false" ht="52" hidden="false" customHeight="false" outlineLevel="0" collapsed="false">
      <c r="B742" s="29" t="s">
        <v>234</v>
      </c>
      <c r="C742" s="29" t="s">
        <v>36</v>
      </c>
      <c r="E742" s="28" t="s">
        <v>235</v>
      </c>
      <c r="F742" s="28" t="s">
        <v>236</v>
      </c>
      <c r="G742" s="28" t="s">
        <v>237</v>
      </c>
    </row>
    <row r="743" customFormat="false" ht="14.5" hidden="false" customHeight="false" outlineLevel="0" collapsed="false">
      <c r="B743" s="30" t="n">
        <v>0</v>
      </c>
      <c r="C743" s="30" t="n">
        <v>0</v>
      </c>
      <c r="E743" s="28"/>
      <c r="F743" s="28"/>
      <c r="G743" s="28"/>
    </row>
    <row r="744" customFormat="false" ht="14.5" hidden="false" customHeight="false" outlineLevel="0" collapsed="false">
      <c r="B744" s="28" t="n">
        <f aca="false">COUNTIF('analisi dei rischi'!G662:G667,D744)</f>
        <v>0</v>
      </c>
      <c r="C744" s="28" t="n">
        <f aca="false">COUNTIF('analisi dei rischi'!I662:I665,D744)</f>
        <v>0</v>
      </c>
      <c r="D744" s="28" t="s">
        <v>31</v>
      </c>
      <c r="E744" s="28" t="n">
        <f aca="false">SUM(B744:B746)</f>
        <v>6</v>
      </c>
      <c r="F744" s="28" t="n">
        <f aca="false">SUM(C744:C746)</f>
        <v>4</v>
      </c>
      <c r="G744" s="28" t="n">
        <f aca="false">+E744+F744</f>
        <v>10</v>
      </c>
    </row>
    <row r="745" customFormat="false" ht="14.5" hidden="false" customHeight="false" outlineLevel="0" collapsed="false">
      <c r="B745" s="28" t="n">
        <f aca="false">COUNTIF('analisi dei rischi'!G662:G667,D745)</f>
        <v>0</v>
      </c>
      <c r="C745" s="28" t="n">
        <f aca="false">COUNTIF('analisi dei rischi'!I662:I665,D745)</f>
        <v>1</v>
      </c>
      <c r="D745" s="28" t="s">
        <v>18</v>
      </c>
    </row>
    <row r="746" customFormat="false" ht="14.5" hidden="false" customHeight="false" outlineLevel="0" collapsed="false">
      <c r="B746" s="28" t="n">
        <f aca="false">COUNTIF('analisi dei rischi'!G662:G667,D746)</f>
        <v>6</v>
      </c>
      <c r="C746" s="28" t="n">
        <f aca="false">COUNTIF('analisi dei rischi'!I662:I665,D746)</f>
        <v>3</v>
      </c>
      <c r="D746" s="28" t="s">
        <v>16</v>
      </c>
    </row>
    <row r="747" customFormat="false" ht="14.5" hidden="false" customHeight="false" outlineLevel="0" collapsed="false">
      <c r="B747" s="28" t="n">
        <f aca="false">MAX(B744:B746)</f>
        <v>6</v>
      </c>
      <c r="C747" s="28" t="n">
        <f aca="false">MAX(C744:C746)</f>
        <v>3</v>
      </c>
      <c r="D747" s="28"/>
    </row>
    <row r="748" customFormat="false" ht="26.5" hidden="false" customHeight="false" outlineLevel="0" collapsed="false">
      <c r="B748" s="28" t="str">
        <f aca="false">VLOOKUP(B747,B743:D746,3,0)</f>
        <v>Basso</v>
      </c>
      <c r="C748" s="28" t="str">
        <f aca="false">VLOOKUP(C747,C743:D746,2,0)</f>
        <v>Basso</v>
      </c>
      <c r="D748" s="32" t="s">
        <v>28</v>
      </c>
    </row>
    <row r="749" customFormat="false" ht="14.5" hidden="false" customHeight="false" outlineLevel="0" collapsed="false">
      <c r="B749" s="28"/>
      <c r="C749" s="28"/>
      <c r="D749" s="28"/>
    </row>
    <row r="750" customFormat="false" ht="15" hidden="false" customHeight="false" outlineLevel="0" collapsed="false">
      <c r="B750" s="28" t="str">
        <f aca="false">CONCATENATE(B748,"-",C748)</f>
        <v>Basso-Basso</v>
      </c>
      <c r="C750" s="28" t="str">
        <f aca="false">VLOOKUP(B750,'Criteri validazione globale'!$F$5:$G$14,2,0)</f>
        <v>MINIMO</v>
      </c>
      <c r="D750" s="32" t="s">
        <v>238</v>
      </c>
    </row>
    <row r="751" customFormat="false" ht="52" hidden="false" customHeight="false" outlineLevel="0" collapsed="false">
      <c r="B751" s="29" t="s">
        <v>234</v>
      </c>
      <c r="C751" s="29" t="s">
        <v>36</v>
      </c>
      <c r="E751" s="28" t="s">
        <v>235</v>
      </c>
      <c r="F751" s="28" t="s">
        <v>236</v>
      </c>
      <c r="G751" s="28" t="s">
        <v>237</v>
      </c>
    </row>
    <row r="752" customFormat="false" ht="14.5" hidden="false" customHeight="false" outlineLevel="0" collapsed="false">
      <c r="B752" s="30" t="n">
        <v>0</v>
      </c>
      <c r="C752" s="30" t="n">
        <v>0</v>
      </c>
      <c r="E752" s="28"/>
      <c r="F752" s="28"/>
      <c r="G752" s="28"/>
    </row>
    <row r="753" customFormat="false" ht="14.5" hidden="false" customHeight="false" outlineLevel="0" collapsed="false">
      <c r="B753" s="28" t="n">
        <f aca="false">COUNTIF('analisi dei rischi'!G670:G675,D753)</f>
        <v>0</v>
      </c>
      <c r="C753" s="28" t="n">
        <f aca="false">COUNTIF('analisi dei rischi'!I670:I673,D753)</f>
        <v>0</v>
      </c>
      <c r="D753" s="28" t="s">
        <v>31</v>
      </c>
      <c r="E753" s="28" t="n">
        <f aca="false">SUM(B753:B755)</f>
        <v>6</v>
      </c>
      <c r="F753" s="28" t="n">
        <f aca="false">SUM(C753:C755)</f>
        <v>4</v>
      </c>
      <c r="G753" s="28" t="n">
        <f aca="false">+E753+F753</f>
        <v>10</v>
      </c>
    </row>
    <row r="754" customFormat="false" ht="14.5" hidden="false" customHeight="false" outlineLevel="0" collapsed="false">
      <c r="B754" s="28" t="n">
        <f aca="false">COUNTIF('analisi dei rischi'!G670:G675,D754)</f>
        <v>0</v>
      </c>
      <c r="C754" s="28" t="n">
        <f aca="false">COUNTIF('analisi dei rischi'!I670:I673,D754)</f>
        <v>0</v>
      </c>
      <c r="D754" s="28" t="s">
        <v>18</v>
      </c>
    </row>
    <row r="755" customFormat="false" ht="14.5" hidden="false" customHeight="false" outlineLevel="0" collapsed="false">
      <c r="B755" s="28" t="n">
        <f aca="false">COUNTIF('analisi dei rischi'!G670:G675,D755)</f>
        <v>6</v>
      </c>
      <c r="C755" s="28" t="n">
        <f aca="false">COUNTIF('analisi dei rischi'!I670:I673,D755)</f>
        <v>4</v>
      </c>
      <c r="D755" s="28" t="s">
        <v>16</v>
      </c>
    </row>
    <row r="756" customFormat="false" ht="14.5" hidden="false" customHeight="false" outlineLevel="0" collapsed="false">
      <c r="B756" s="28" t="n">
        <f aca="false">MAX(B753:B755)</f>
        <v>6</v>
      </c>
      <c r="C756" s="28" t="n">
        <f aca="false">MAX(C753:C755)</f>
        <v>4</v>
      </c>
      <c r="D756" s="28"/>
    </row>
    <row r="757" customFormat="false" ht="26.5" hidden="false" customHeight="false" outlineLevel="0" collapsed="false">
      <c r="B757" s="28" t="str">
        <f aca="false">VLOOKUP(B756,B752:D755,3,0)</f>
        <v>Basso</v>
      </c>
      <c r="C757" s="28" t="str">
        <f aca="false">VLOOKUP(C756,C752:D755,2,0)</f>
        <v>Basso</v>
      </c>
      <c r="D757" s="32" t="s">
        <v>28</v>
      </c>
    </row>
    <row r="758" customFormat="false" ht="14.5" hidden="false" customHeight="false" outlineLevel="0" collapsed="false">
      <c r="B758" s="28"/>
      <c r="C758" s="28"/>
      <c r="D758" s="28"/>
    </row>
    <row r="759" customFormat="false" ht="15" hidden="false" customHeight="false" outlineLevel="0" collapsed="false">
      <c r="B759" s="28" t="str">
        <f aca="false">CONCATENATE(B757,"-",C757)</f>
        <v>Basso-Basso</v>
      </c>
      <c r="C759" s="28" t="str">
        <f aca="false">VLOOKUP(B759,'Criteri validazione globale'!$F$5:$G$14,2,0)</f>
        <v>MINIMO</v>
      </c>
      <c r="D759" s="32" t="s">
        <v>238</v>
      </c>
    </row>
    <row r="760" customFormat="false" ht="52" hidden="false" customHeight="false" outlineLevel="0" collapsed="false">
      <c r="B760" s="29" t="s">
        <v>234</v>
      </c>
      <c r="C760" s="29" t="s">
        <v>36</v>
      </c>
      <c r="E760" s="28" t="s">
        <v>235</v>
      </c>
      <c r="F760" s="28" t="s">
        <v>236</v>
      </c>
      <c r="G760" s="28" t="s">
        <v>237</v>
      </c>
    </row>
    <row r="761" customFormat="false" ht="14.5" hidden="false" customHeight="false" outlineLevel="0" collapsed="false">
      <c r="B761" s="30" t="n">
        <v>0</v>
      </c>
      <c r="C761" s="30" t="n">
        <v>0</v>
      </c>
      <c r="E761" s="28"/>
      <c r="F761" s="28"/>
      <c r="G761" s="28"/>
    </row>
    <row r="762" customFormat="false" ht="14.5" hidden="false" customHeight="false" outlineLevel="0" collapsed="false">
      <c r="B762" s="28" t="n">
        <f aca="false">COUNTIF('analisi dei rischi'!G678:G683,D762)</f>
        <v>1</v>
      </c>
      <c r="C762" s="28" t="n">
        <f aca="false">COUNTIF('analisi dei rischi'!I678:I681,D762)</f>
        <v>1</v>
      </c>
      <c r="D762" s="28" t="s">
        <v>31</v>
      </c>
      <c r="E762" s="28" t="n">
        <f aca="false">SUM(B762:B764)</f>
        <v>6</v>
      </c>
      <c r="F762" s="28" t="n">
        <f aca="false">SUM(C762:C764)</f>
        <v>4</v>
      </c>
      <c r="G762" s="28" t="n">
        <f aca="false">+E762+F762</f>
        <v>10</v>
      </c>
    </row>
    <row r="763" customFormat="false" ht="14.5" hidden="false" customHeight="false" outlineLevel="0" collapsed="false">
      <c r="B763" s="28" t="n">
        <f aca="false">COUNTIF('analisi dei rischi'!G678:G683,D763)</f>
        <v>1</v>
      </c>
      <c r="C763" s="28" t="n">
        <f aca="false">COUNTIF('analisi dei rischi'!I678:I681,D763)</f>
        <v>1</v>
      </c>
      <c r="D763" s="28" t="s">
        <v>18</v>
      </c>
    </row>
    <row r="764" customFormat="false" ht="14.5" hidden="false" customHeight="false" outlineLevel="0" collapsed="false">
      <c r="B764" s="28" t="n">
        <f aca="false">COUNTIF('analisi dei rischi'!G678:G683,D764)</f>
        <v>4</v>
      </c>
      <c r="C764" s="28" t="n">
        <f aca="false">COUNTIF('analisi dei rischi'!I678:I681,D764)</f>
        <v>2</v>
      </c>
      <c r="D764" s="28" t="s">
        <v>16</v>
      </c>
    </row>
    <row r="765" customFormat="false" ht="14.5" hidden="false" customHeight="false" outlineLevel="0" collapsed="false">
      <c r="B765" s="28" t="n">
        <f aca="false">MAX(B762:B764)</f>
        <v>4</v>
      </c>
      <c r="C765" s="28" t="n">
        <f aca="false">MAX(C762:C764)</f>
        <v>2</v>
      </c>
      <c r="D765" s="28"/>
    </row>
    <row r="766" customFormat="false" ht="26.5" hidden="false" customHeight="false" outlineLevel="0" collapsed="false">
      <c r="B766" s="28" t="str">
        <f aca="false">VLOOKUP(B765,B761:D764,3,0)</f>
        <v>Basso</v>
      </c>
      <c r="C766" s="28" t="str">
        <f aca="false">VLOOKUP(C765,C761:D764,2,0)</f>
        <v>Basso</v>
      </c>
      <c r="D766" s="32" t="s">
        <v>28</v>
      </c>
    </row>
    <row r="767" customFormat="false" ht="14.5" hidden="false" customHeight="false" outlineLevel="0" collapsed="false">
      <c r="B767" s="28"/>
      <c r="C767" s="28"/>
      <c r="D767" s="28"/>
    </row>
    <row r="768" customFormat="false" ht="15" hidden="false" customHeight="false" outlineLevel="0" collapsed="false">
      <c r="B768" s="28" t="str">
        <f aca="false">CONCATENATE(B766,"-",C766)</f>
        <v>Basso-Basso</v>
      </c>
      <c r="C768" s="28" t="str">
        <f aca="false">VLOOKUP(B768,'Criteri validazione globale'!$F$5:$G$14,2,0)</f>
        <v>MINIMO</v>
      </c>
      <c r="D768" s="32" t="s">
        <v>238</v>
      </c>
    </row>
    <row r="769" customFormat="false" ht="52" hidden="false" customHeight="false" outlineLevel="0" collapsed="false">
      <c r="B769" s="29" t="s">
        <v>234</v>
      </c>
      <c r="C769" s="29" t="s">
        <v>36</v>
      </c>
      <c r="E769" s="28" t="s">
        <v>235</v>
      </c>
      <c r="F769" s="28" t="s">
        <v>236</v>
      </c>
      <c r="G769" s="28" t="s">
        <v>237</v>
      </c>
    </row>
    <row r="770" customFormat="false" ht="14.5" hidden="false" customHeight="false" outlineLevel="0" collapsed="false">
      <c r="B770" s="30" t="n">
        <v>0</v>
      </c>
      <c r="C770" s="30" t="n">
        <v>0</v>
      </c>
      <c r="E770" s="28"/>
      <c r="F770" s="28"/>
      <c r="G770" s="28"/>
    </row>
    <row r="771" customFormat="false" ht="14.5" hidden="false" customHeight="false" outlineLevel="0" collapsed="false">
      <c r="B771" s="28" t="n">
        <f aca="false">COUNTIF('analisi dei rischi'!G686:G691,D771)</f>
        <v>0</v>
      </c>
      <c r="C771" s="28" t="n">
        <f aca="false">COUNTIF('analisi dei rischi'!I686:I689,D771)</f>
        <v>0</v>
      </c>
      <c r="D771" s="28" t="s">
        <v>31</v>
      </c>
      <c r="E771" s="28" t="n">
        <f aca="false">SUM(B771:B773)</f>
        <v>6</v>
      </c>
      <c r="F771" s="28" t="n">
        <f aca="false">SUM(C771:C773)</f>
        <v>4</v>
      </c>
      <c r="G771" s="28" t="n">
        <f aca="false">+E771+F771</f>
        <v>10</v>
      </c>
    </row>
    <row r="772" customFormat="false" ht="14.5" hidden="false" customHeight="false" outlineLevel="0" collapsed="false">
      <c r="B772" s="28" t="n">
        <f aca="false">COUNTIF('analisi dei rischi'!G686:G691,D772)</f>
        <v>0</v>
      </c>
      <c r="C772" s="28" t="n">
        <f aca="false">COUNTIF('analisi dei rischi'!I686:I689,D772)</f>
        <v>0</v>
      </c>
      <c r="D772" s="28" t="s">
        <v>18</v>
      </c>
    </row>
    <row r="773" customFormat="false" ht="14.5" hidden="false" customHeight="false" outlineLevel="0" collapsed="false">
      <c r="B773" s="28" t="n">
        <f aca="false">COUNTIF('analisi dei rischi'!G686:G691,D773)</f>
        <v>6</v>
      </c>
      <c r="C773" s="28" t="n">
        <f aca="false">COUNTIF('analisi dei rischi'!I686:I689,D773)</f>
        <v>4</v>
      </c>
      <c r="D773" s="28" t="s">
        <v>16</v>
      </c>
    </row>
    <row r="774" customFormat="false" ht="14.5" hidden="false" customHeight="false" outlineLevel="0" collapsed="false">
      <c r="B774" s="28" t="n">
        <f aca="false">MAX(B771:B773)</f>
        <v>6</v>
      </c>
      <c r="C774" s="28" t="n">
        <f aca="false">MAX(C771:C773)</f>
        <v>4</v>
      </c>
      <c r="D774" s="28"/>
    </row>
    <row r="775" customFormat="false" ht="26.5" hidden="false" customHeight="false" outlineLevel="0" collapsed="false">
      <c r="B775" s="28" t="str">
        <f aca="false">VLOOKUP(B774,B770:D773,3,0)</f>
        <v>Basso</v>
      </c>
      <c r="C775" s="28" t="str">
        <f aca="false">VLOOKUP(C774,C770:D773,2,0)</f>
        <v>Basso</v>
      </c>
      <c r="D775" s="32" t="s">
        <v>28</v>
      </c>
    </row>
    <row r="776" customFormat="false" ht="14.5" hidden="false" customHeight="false" outlineLevel="0" collapsed="false">
      <c r="B776" s="28"/>
      <c r="C776" s="28"/>
      <c r="D776" s="28"/>
    </row>
    <row r="777" customFormat="false" ht="15" hidden="false" customHeight="false" outlineLevel="0" collapsed="false">
      <c r="B777" s="28" t="str">
        <f aca="false">CONCATENATE(B775,"-",C775)</f>
        <v>Basso-Basso</v>
      </c>
      <c r="C777" s="28" t="str">
        <f aca="false">VLOOKUP(B777,'Criteri validazione globale'!$F$5:$G$14,2,0)</f>
        <v>MINIMO</v>
      </c>
      <c r="D777" s="32" t="s">
        <v>238</v>
      </c>
    </row>
    <row r="778" customFormat="false" ht="15" hidden="false" customHeight="false" outlineLevel="0" collapsed="false">
      <c r="A778" s="28"/>
      <c r="B778" s="28"/>
      <c r="C778" s="28"/>
      <c r="D778" s="28"/>
      <c r="E778" s="28"/>
      <c r="F778" s="28"/>
      <c r="G778" s="28"/>
      <c r="H778" s="28"/>
      <c r="I778" s="28"/>
      <c r="J778" s="28"/>
      <c r="K778" s="28"/>
      <c r="L778" s="28"/>
      <c r="M778" s="28"/>
      <c r="N778" s="28"/>
    </row>
    <row r="779" customFormat="false" ht="52" hidden="false" customHeight="false" outlineLevel="0" collapsed="false">
      <c r="B779" s="29" t="s">
        <v>234</v>
      </c>
      <c r="C779" s="29" t="s">
        <v>36</v>
      </c>
      <c r="E779" s="28" t="s">
        <v>235</v>
      </c>
      <c r="F779" s="28" t="s">
        <v>236</v>
      </c>
      <c r="G779" s="28" t="s">
        <v>237</v>
      </c>
    </row>
    <row r="780" customFormat="false" ht="14.5" hidden="false" customHeight="false" outlineLevel="0" collapsed="false">
      <c r="B780" s="30" t="n">
        <v>0</v>
      </c>
      <c r="C780" s="30" t="n">
        <v>0</v>
      </c>
      <c r="E780" s="28"/>
      <c r="F780" s="28"/>
      <c r="G780" s="28"/>
    </row>
    <row r="781" customFormat="false" ht="14.5" hidden="false" customHeight="false" outlineLevel="0" collapsed="false">
      <c r="B781" s="28" t="n">
        <f aca="false">COUNTIF('analisi dei rischi'!G695:G700,D781)</f>
        <v>0</v>
      </c>
      <c r="C781" s="28" t="n">
        <f aca="false">COUNTIF('analisi dei rischi'!I695:I698,D781)</f>
        <v>0</v>
      </c>
      <c r="D781" s="28" t="s">
        <v>31</v>
      </c>
      <c r="E781" s="28" t="n">
        <f aca="false">SUM(B781:B783)</f>
        <v>6</v>
      </c>
      <c r="F781" s="28" t="n">
        <f aca="false">SUM(C781:C783)</f>
        <v>4</v>
      </c>
      <c r="G781" s="28" t="n">
        <f aca="false">+E781+F781</f>
        <v>10</v>
      </c>
    </row>
    <row r="782" customFormat="false" ht="14.5" hidden="false" customHeight="false" outlineLevel="0" collapsed="false">
      <c r="B782" s="28" t="n">
        <f aca="false">COUNTIF('analisi dei rischi'!G695:G700,D782)</f>
        <v>1</v>
      </c>
      <c r="C782" s="28" t="n">
        <f aca="false">COUNTIF('analisi dei rischi'!I695:I698,D782)</f>
        <v>0</v>
      </c>
      <c r="D782" s="28" t="s">
        <v>18</v>
      </c>
    </row>
    <row r="783" customFormat="false" ht="14.5" hidden="false" customHeight="false" outlineLevel="0" collapsed="false">
      <c r="B783" s="28" t="n">
        <f aca="false">COUNTIF('analisi dei rischi'!G695:G700,D783)</f>
        <v>5</v>
      </c>
      <c r="C783" s="28" t="n">
        <f aca="false">COUNTIF('analisi dei rischi'!I695:I698,D783)</f>
        <v>4</v>
      </c>
      <c r="D783" s="28" t="s">
        <v>16</v>
      </c>
    </row>
    <row r="784" customFormat="false" ht="14.5" hidden="false" customHeight="false" outlineLevel="0" collapsed="false">
      <c r="B784" s="28" t="n">
        <f aca="false">MAX(B781:B783)</f>
        <v>5</v>
      </c>
      <c r="C784" s="28" t="n">
        <f aca="false">MAX(C781:C783)</f>
        <v>4</v>
      </c>
      <c r="D784" s="28"/>
    </row>
    <row r="785" customFormat="false" ht="26.5" hidden="false" customHeight="false" outlineLevel="0" collapsed="false">
      <c r="B785" s="28" t="str">
        <f aca="false">VLOOKUP(B784,B780:D783,3,0)</f>
        <v>Basso</v>
      </c>
      <c r="C785" s="28" t="str">
        <f aca="false">VLOOKUP(C784,C780:D783,2,0)</f>
        <v>Basso</v>
      </c>
      <c r="D785" s="32" t="s">
        <v>28</v>
      </c>
    </row>
    <row r="786" customFormat="false" ht="14.5" hidden="false" customHeight="false" outlineLevel="0" collapsed="false">
      <c r="B786" s="28"/>
      <c r="C786" s="28"/>
      <c r="D786" s="28"/>
    </row>
    <row r="787" customFormat="false" ht="15" hidden="false" customHeight="false" outlineLevel="0" collapsed="false">
      <c r="B787" s="28" t="str">
        <f aca="false">CONCATENATE(B785,"-",C785)</f>
        <v>Basso-Basso</v>
      </c>
      <c r="C787" s="28" t="str">
        <f aca="false">VLOOKUP(B787,'Criteri validazione globale'!$F$5:$G$14,2,0)</f>
        <v>MINIMO</v>
      </c>
      <c r="D787" s="32" t="s">
        <v>238</v>
      </c>
    </row>
    <row r="788" customFormat="false" ht="52" hidden="false" customHeight="false" outlineLevel="0" collapsed="false">
      <c r="B788" s="29" t="s">
        <v>234</v>
      </c>
      <c r="C788" s="29" t="s">
        <v>36</v>
      </c>
      <c r="E788" s="28" t="s">
        <v>235</v>
      </c>
      <c r="F788" s="28" t="s">
        <v>236</v>
      </c>
      <c r="G788" s="28" t="s">
        <v>237</v>
      </c>
    </row>
    <row r="789" customFormat="false" ht="14.5" hidden="false" customHeight="false" outlineLevel="0" collapsed="false">
      <c r="B789" s="30" t="n">
        <v>0</v>
      </c>
      <c r="C789" s="30" t="n">
        <v>0</v>
      </c>
      <c r="E789" s="28"/>
      <c r="F789" s="28"/>
      <c r="G789" s="28"/>
    </row>
    <row r="790" customFormat="false" ht="14.5" hidden="false" customHeight="false" outlineLevel="0" collapsed="false">
      <c r="B790" s="28" t="n">
        <f aca="false">COUNTIF('analisi dei rischi'!G703:G708,D790)</f>
        <v>0</v>
      </c>
      <c r="C790" s="28" t="n">
        <f aca="false">COUNTIF('analisi dei rischi'!I703:I706,D790)</f>
        <v>0</v>
      </c>
      <c r="D790" s="28" t="s">
        <v>31</v>
      </c>
      <c r="E790" s="28" t="n">
        <f aca="false">SUM(B790:B792)</f>
        <v>6</v>
      </c>
      <c r="F790" s="28" t="n">
        <f aca="false">SUM(C790:C792)</f>
        <v>4</v>
      </c>
      <c r="G790" s="28" t="n">
        <f aca="false">+E790+F790</f>
        <v>10</v>
      </c>
    </row>
    <row r="791" customFormat="false" ht="14.5" hidden="false" customHeight="false" outlineLevel="0" collapsed="false">
      <c r="B791" s="28" t="n">
        <f aca="false">COUNTIF('analisi dei rischi'!G703:G708,D791)</f>
        <v>0</v>
      </c>
      <c r="C791" s="28" t="n">
        <f aca="false">COUNTIF('analisi dei rischi'!I703:I706,D791)</f>
        <v>3</v>
      </c>
      <c r="D791" s="28" t="s">
        <v>18</v>
      </c>
    </row>
    <row r="792" customFormat="false" ht="14.5" hidden="false" customHeight="false" outlineLevel="0" collapsed="false">
      <c r="B792" s="28" t="n">
        <f aca="false">COUNTIF('analisi dei rischi'!G703:G708,D792)</f>
        <v>6</v>
      </c>
      <c r="C792" s="28" t="n">
        <f aca="false">COUNTIF('analisi dei rischi'!I703:I706,D792)</f>
        <v>1</v>
      </c>
      <c r="D792" s="28" t="s">
        <v>16</v>
      </c>
    </row>
    <row r="793" customFormat="false" ht="14.5" hidden="false" customHeight="false" outlineLevel="0" collapsed="false">
      <c r="B793" s="28" t="n">
        <f aca="false">MAX(B790:B792)</f>
        <v>6</v>
      </c>
      <c r="C793" s="28" t="n">
        <f aca="false">MAX(C790:C792)</f>
        <v>3</v>
      </c>
      <c r="D793" s="28"/>
    </row>
    <row r="794" customFormat="false" ht="26.5" hidden="false" customHeight="false" outlineLevel="0" collapsed="false">
      <c r="B794" s="28" t="str">
        <f aca="false">VLOOKUP(B793,B789:D792,3,0)</f>
        <v>Basso</v>
      </c>
      <c r="C794" s="28" t="str">
        <f aca="false">VLOOKUP(C793,C789:D792,2,0)</f>
        <v>Medio</v>
      </c>
      <c r="D794" s="32" t="s">
        <v>28</v>
      </c>
    </row>
    <row r="795" customFormat="false" ht="14.5" hidden="false" customHeight="false" outlineLevel="0" collapsed="false">
      <c r="B795" s="28"/>
      <c r="C795" s="28"/>
      <c r="D795" s="28"/>
    </row>
    <row r="796" customFormat="false" ht="15" hidden="false" customHeight="false" outlineLevel="0" collapsed="false">
      <c r="B796" s="28" t="str">
        <f aca="false">CONCATENATE(B794,"-",C794)</f>
        <v>Basso-Medio</v>
      </c>
      <c r="C796" s="28" t="str">
        <f aca="false">VLOOKUP(B796,'Criteri validazione globale'!$F$5:$G$14,2,0)</f>
        <v>BASSO</v>
      </c>
      <c r="D796" s="32" t="s">
        <v>238</v>
      </c>
    </row>
    <row r="797" customFormat="false" ht="52" hidden="false" customHeight="false" outlineLevel="0" collapsed="false">
      <c r="B797" s="29" t="s">
        <v>234</v>
      </c>
      <c r="C797" s="29" t="s">
        <v>36</v>
      </c>
      <c r="E797" s="28" t="s">
        <v>235</v>
      </c>
      <c r="F797" s="28" t="s">
        <v>236</v>
      </c>
      <c r="G797" s="28" t="s">
        <v>237</v>
      </c>
    </row>
    <row r="798" customFormat="false" ht="14.5" hidden="false" customHeight="false" outlineLevel="0" collapsed="false">
      <c r="B798" s="30" t="n">
        <v>0</v>
      </c>
      <c r="C798" s="30" t="n">
        <v>0</v>
      </c>
      <c r="E798" s="28"/>
      <c r="F798" s="28"/>
      <c r="G798" s="28"/>
    </row>
    <row r="799" customFormat="false" ht="14.5" hidden="false" customHeight="false" outlineLevel="0" collapsed="false">
      <c r="B799" s="28" t="n">
        <f aca="false">COUNTIF('analisi dei rischi'!G711:G716,D799)</f>
        <v>0</v>
      </c>
      <c r="C799" s="28" t="n">
        <f aca="false">COUNTIF('analisi dei rischi'!I711:I714,D799)</f>
        <v>0</v>
      </c>
      <c r="D799" s="28" t="s">
        <v>31</v>
      </c>
      <c r="E799" s="28" t="n">
        <f aca="false">SUM(B799:B801)</f>
        <v>6</v>
      </c>
      <c r="F799" s="28" t="n">
        <f aca="false">SUM(C799:C801)</f>
        <v>4</v>
      </c>
      <c r="G799" s="28" t="n">
        <f aca="false">+E799+F799</f>
        <v>10</v>
      </c>
    </row>
    <row r="800" customFormat="false" ht="14.5" hidden="false" customHeight="false" outlineLevel="0" collapsed="false">
      <c r="B800" s="28" t="n">
        <f aca="false">COUNTIF('analisi dei rischi'!G711:G716,D800)</f>
        <v>1</v>
      </c>
      <c r="C800" s="28" t="n">
        <f aca="false">COUNTIF('analisi dei rischi'!I711:I714,D800)</f>
        <v>2</v>
      </c>
      <c r="D800" s="28" t="s">
        <v>18</v>
      </c>
    </row>
    <row r="801" customFormat="false" ht="14.5" hidden="false" customHeight="false" outlineLevel="0" collapsed="false">
      <c r="B801" s="28" t="n">
        <f aca="false">COUNTIF('analisi dei rischi'!G711:G716,D801)</f>
        <v>5</v>
      </c>
      <c r="C801" s="28" t="n">
        <f aca="false">COUNTIF('analisi dei rischi'!I711:I714,D801)</f>
        <v>2</v>
      </c>
      <c r="D801" s="28" t="s">
        <v>16</v>
      </c>
    </row>
    <row r="802" customFormat="false" ht="14.5" hidden="false" customHeight="false" outlineLevel="0" collapsed="false">
      <c r="B802" s="28" t="n">
        <f aca="false">MAX(B799:B801)</f>
        <v>5</v>
      </c>
      <c r="C802" s="28" t="n">
        <f aca="false">MAX(C799:C801)</f>
        <v>2</v>
      </c>
      <c r="D802" s="28"/>
    </row>
    <row r="803" customFormat="false" ht="26.5" hidden="false" customHeight="false" outlineLevel="0" collapsed="false">
      <c r="B803" s="28" t="str">
        <f aca="false">VLOOKUP(B802,B798:D801,3,0)</f>
        <v>Basso</v>
      </c>
      <c r="C803" s="28" t="str">
        <f aca="false">VLOOKUP(C802,C798:D801,2,0)</f>
        <v>Medio</v>
      </c>
      <c r="D803" s="32" t="s">
        <v>28</v>
      </c>
    </row>
    <row r="804" customFormat="false" ht="14.5" hidden="false" customHeight="false" outlineLevel="0" collapsed="false">
      <c r="B804" s="28"/>
      <c r="C804" s="28"/>
      <c r="D804" s="28"/>
    </row>
    <row r="805" customFormat="false" ht="15" hidden="false" customHeight="false" outlineLevel="0" collapsed="false">
      <c r="B805" s="28" t="str">
        <f aca="false">CONCATENATE(B803,"-",C803)</f>
        <v>Basso-Medio</v>
      </c>
      <c r="C805" s="28" t="str">
        <f aca="false">VLOOKUP(B805,'Criteri validazione globale'!$F$5:$G$14,2,0)</f>
        <v>BASSO</v>
      </c>
      <c r="D805" s="32" t="s">
        <v>238</v>
      </c>
    </row>
    <row r="806" customFormat="false" ht="52" hidden="false" customHeight="false" outlineLevel="0" collapsed="false">
      <c r="B806" s="29" t="s">
        <v>234</v>
      </c>
      <c r="C806" s="29" t="s">
        <v>36</v>
      </c>
      <c r="E806" s="28" t="s">
        <v>235</v>
      </c>
      <c r="F806" s="28" t="s">
        <v>236</v>
      </c>
      <c r="G806" s="28" t="s">
        <v>237</v>
      </c>
    </row>
    <row r="807" customFormat="false" ht="14.5" hidden="false" customHeight="false" outlineLevel="0" collapsed="false">
      <c r="B807" s="30" t="n">
        <v>0</v>
      </c>
      <c r="C807" s="30" t="n">
        <v>0</v>
      </c>
      <c r="E807" s="28"/>
      <c r="F807" s="28"/>
      <c r="G807" s="28"/>
    </row>
    <row r="808" customFormat="false" ht="14.5" hidden="false" customHeight="false" outlineLevel="0" collapsed="false">
      <c r="B808" s="28" t="n">
        <f aca="false">COUNTIF('analisi dei rischi'!G719:G724,D808)</f>
        <v>0</v>
      </c>
      <c r="C808" s="28" t="n">
        <f aca="false">COUNTIF('analisi dei rischi'!I719:I722,D808)</f>
        <v>0</v>
      </c>
      <c r="D808" s="28" t="s">
        <v>31</v>
      </c>
      <c r="E808" s="28" t="n">
        <f aca="false">SUM(B808:B810)</f>
        <v>6</v>
      </c>
      <c r="F808" s="28" t="n">
        <f aca="false">SUM(C808:C810)</f>
        <v>4</v>
      </c>
      <c r="G808" s="28" t="n">
        <f aca="false">+E808+F808</f>
        <v>10</v>
      </c>
    </row>
    <row r="809" customFormat="false" ht="14.5" hidden="false" customHeight="false" outlineLevel="0" collapsed="false">
      <c r="B809" s="28" t="n">
        <f aca="false">COUNTIF('analisi dei rischi'!G719:G724,D809)</f>
        <v>2</v>
      </c>
      <c r="C809" s="28" t="n">
        <f aca="false">COUNTIF('analisi dei rischi'!I719:I722,D809)</f>
        <v>0</v>
      </c>
      <c r="D809" s="28" t="s">
        <v>18</v>
      </c>
    </row>
    <row r="810" customFormat="false" ht="14.5" hidden="false" customHeight="false" outlineLevel="0" collapsed="false">
      <c r="B810" s="28" t="n">
        <f aca="false">COUNTIF('analisi dei rischi'!G719:G724,D810)</f>
        <v>4</v>
      </c>
      <c r="C810" s="28" t="n">
        <f aca="false">COUNTIF('analisi dei rischi'!I719:I722,D810)</f>
        <v>4</v>
      </c>
      <c r="D810" s="28" t="s">
        <v>16</v>
      </c>
    </row>
    <row r="811" customFormat="false" ht="14.5" hidden="false" customHeight="false" outlineLevel="0" collapsed="false">
      <c r="B811" s="28" t="n">
        <f aca="false">MAX(B808:B810)</f>
        <v>4</v>
      </c>
      <c r="C811" s="28" t="n">
        <f aca="false">MAX(C808:C810)</f>
        <v>4</v>
      </c>
      <c r="D811" s="28"/>
    </row>
    <row r="812" customFormat="false" ht="26.5" hidden="false" customHeight="false" outlineLevel="0" collapsed="false">
      <c r="B812" s="28" t="str">
        <f aca="false">VLOOKUP(B811,B807:D810,3,0)</f>
        <v>Basso</v>
      </c>
      <c r="C812" s="28" t="str">
        <f aca="false">VLOOKUP(C811,C807:D810,2,0)</f>
        <v>Basso</v>
      </c>
      <c r="D812" s="32" t="s">
        <v>28</v>
      </c>
    </row>
    <row r="813" customFormat="false" ht="14.5" hidden="false" customHeight="false" outlineLevel="0" collapsed="false">
      <c r="B813" s="28"/>
      <c r="C813" s="28"/>
      <c r="D813" s="28"/>
    </row>
    <row r="814" customFormat="false" ht="15" hidden="false" customHeight="false" outlineLevel="0" collapsed="false">
      <c r="B814" s="28" t="str">
        <f aca="false">CONCATENATE(B812,"-",C812)</f>
        <v>Basso-Basso</v>
      </c>
      <c r="C814" s="28" t="str">
        <f aca="false">VLOOKUP(B814,'Criteri validazione globale'!$F$5:$G$14,2,0)</f>
        <v>MINIMO</v>
      </c>
      <c r="D814" s="32" t="s">
        <v>238</v>
      </c>
    </row>
  </sheetData>
  <sheetProtection sheet="true" objects="true" scenarios="true"/>
  <mergeCells count="1">
    <mergeCell ref="B2:E2"/>
  </mergeCells>
  <printOptions headings="false" gridLines="false" gridLinesSet="true" horizontalCentered="true" verticalCentered="false"/>
  <pageMargins left="0.118055555555556" right="0.118055555555556" top="1.36666666666667" bottom="0.354861111111111" header="0.315277777777778" footer="0.315277777777778"/>
  <pageSetup paperSize="8" scale="100" firstPageNumber="0" fitToWidth="1" fitToHeight="0" pageOrder="downThenOver" orientation="landscape" blackAndWhite="false" draft="false" cellComments="none" useFirstPageNumber="false" horizontalDpi="300" verticalDpi="300" copies="1"/>
  <headerFooter differentFirst="false" differentOddEven="false">
    <oddHeader>&amp;C&amp;10Comune di ___________
Piano triennale di prevenzione della corruzione e della trasparenza Triennio 2020 – 2022
Tavola Allegato 4   -   Analisi dei rischi</oddHeader>
    <oddFooter>&amp;CPag. &amp;P</oddFooter>
  </headerFooter>
  <rowBreaks count="3" manualBreakCount="3">
    <brk id="12" man="true" max="16383" min="0"/>
    <brk id="21" man="true" max="16383" min="0"/>
    <brk id="30" man="true" max="16383" min="0"/>
  </rowBreaks>
</worksheet>
</file>

<file path=xl/worksheets/sheet3.xml><?xml version="1.0" encoding="utf-8"?>
<worksheet xmlns="http://schemas.openxmlformats.org/spreadsheetml/2006/main" xmlns:r="http://schemas.openxmlformats.org/officeDocument/2006/relationships">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D25" activeCellId="0" sqref="D25"/>
    </sheetView>
  </sheetViews>
  <sheetFormatPr defaultRowHeight="14.5" zeroHeight="false" outlineLevelRow="0" outlineLevelCol="0"/>
  <cols>
    <col collapsed="false" customWidth="true" hidden="false" outlineLevel="0" max="1025" min="1" style="0" width="8.67"/>
  </cols>
  <sheetData>
    <row r="1" customFormat="false" ht="14.5" hidden="false" customHeight="false" outlineLevel="0" collapsed="false">
      <c r="A1" s="0" t="s">
        <v>31</v>
      </c>
    </row>
    <row r="2" customFormat="false" ht="14.5" hidden="false" customHeight="false" outlineLevel="0" collapsed="false">
      <c r="A2" s="0" t="s">
        <v>18</v>
      </c>
    </row>
    <row r="3" customFormat="false" ht="14.5" hidden="false" customHeight="false" outlineLevel="0" collapsed="false">
      <c r="A3" s="0" t="s">
        <v>16</v>
      </c>
    </row>
  </sheetData>
  <sheetProtection sheet="true" objects="true" scenarios="true"/>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C3:G14"/>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F7" activeCellId="0" sqref="F7"/>
    </sheetView>
  </sheetViews>
  <sheetFormatPr defaultRowHeight="14.5" zeroHeight="false" outlineLevelRow="0" outlineLevelCol="0"/>
  <cols>
    <col collapsed="false" customWidth="true" hidden="false" outlineLevel="0" max="2" min="1" style="0" width="8.67"/>
    <col collapsed="false" customWidth="true" hidden="false" outlineLevel="0" max="5" min="3" style="0" width="24.45"/>
    <col collapsed="false" customWidth="true" hidden="false" outlineLevel="0" max="6" min="6" style="0" width="13.29"/>
    <col collapsed="false" customWidth="true" hidden="false" outlineLevel="0" max="1025" min="7" style="0" width="8.67"/>
  </cols>
  <sheetData>
    <row r="3" customFormat="false" ht="15" hidden="false" customHeight="false" outlineLevel="0" collapsed="false"/>
    <row r="4" customFormat="false" ht="29.5" hidden="false" customHeight="false" outlineLevel="0" collapsed="false">
      <c r="C4" s="33" t="s">
        <v>239</v>
      </c>
      <c r="D4" s="34" t="s">
        <v>240</v>
      </c>
      <c r="E4" s="34" t="s">
        <v>241</v>
      </c>
    </row>
    <row r="5" customFormat="false" ht="15" hidden="false" customHeight="false" outlineLevel="0" collapsed="false">
      <c r="C5" s="35"/>
      <c r="D5" s="36"/>
      <c r="E5" s="36"/>
      <c r="F5" s="0" t="s">
        <v>242</v>
      </c>
    </row>
    <row r="6" customFormat="false" ht="15" hidden="false" customHeight="false" outlineLevel="0" collapsed="false">
      <c r="C6" s="35" t="s">
        <v>243</v>
      </c>
      <c r="D6" s="36" t="s">
        <v>243</v>
      </c>
      <c r="E6" s="36" t="s">
        <v>244</v>
      </c>
      <c r="F6" s="0" t="str">
        <f aca="false">CONCATENATE(C6,"-",D6)</f>
        <v>ALTO-ALTO</v>
      </c>
      <c r="G6" s="0" t="s">
        <v>244</v>
      </c>
    </row>
    <row r="7" customFormat="false" ht="15" hidden="false" customHeight="true" outlineLevel="0" collapsed="false">
      <c r="C7" s="35" t="s">
        <v>243</v>
      </c>
      <c r="D7" s="36" t="s">
        <v>245</v>
      </c>
      <c r="E7" s="33" t="s">
        <v>243</v>
      </c>
      <c r="F7" s="0" t="str">
        <f aca="false">CONCATENATE(C7,"-",D7)</f>
        <v>ALTO-MEDIO</v>
      </c>
      <c r="G7" s="37" t="s">
        <v>243</v>
      </c>
    </row>
    <row r="8" customFormat="false" ht="15" hidden="false" customHeight="false" outlineLevel="0" collapsed="false">
      <c r="C8" s="35" t="s">
        <v>245</v>
      </c>
      <c r="D8" s="36" t="s">
        <v>243</v>
      </c>
      <c r="E8" s="33"/>
      <c r="F8" s="0" t="str">
        <f aca="false">CONCATENATE(C8,"-",D8)</f>
        <v>MEDIO-ALTO</v>
      </c>
      <c r="G8" s="37" t="s">
        <v>243</v>
      </c>
    </row>
    <row r="9" customFormat="false" ht="15" hidden="false" customHeight="false" outlineLevel="0" collapsed="false">
      <c r="C9" s="35" t="s">
        <v>243</v>
      </c>
      <c r="D9" s="36" t="s">
        <v>246</v>
      </c>
      <c r="E9" s="38"/>
      <c r="F9" s="0" t="str">
        <f aca="false">CONCATENATE(C9,"-",D9)</f>
        <v>ALTO-BASSO</v>
      </c>
      <c r="G9" s="37" t="s">
        <v>245</v>
      </c>
    </row>
    <row r="10" customFormat="false" ht="15" hidden="false" customHeight="false" outlineLevel="0" collapsed="false">
      <c r="C10" s="35" t="s">
        <v>245</v>
      </c>
      <c r="D10" s="36" t="s">
        <v>245</v>
      </c>
      <c r="E10" s="38" t="s">
        <v>245</v>
      </c>
      <c r="F10" s="0" t="str">
        <f aca="false">CONCATENATE(C10,"-",D10)</f>
        <v>MEDIO-MEDIO</v>
      </c>
      <c r="G10" s="37" t="s">
        <v>245</v>
      </c>
    </row>
    <row r="11" customFormat="false" ht="15" hidden="false" customHeight="false" outlineLevel="0" collapsed="false">
      <c r="C11" s="35" t="s">
        <v>246</v>
      </c>
      <c r="D11" s="36" t="s">
        <v>243</v>
      </c>
      <c r="E11" s="39"/>
      <c r="F11" s="0" t="str">
        <f aca="false">CONCATENATE(C11,"-",D11)</f>
        <v>BASSO-ALTO</v>
      </c>
      <c r="G11" s="37" t="s">
        <v>245</v>
      </c>
    </row>
    <row r="12" customFormat="false" ht="15" hidden="false" customHeight="true" outlineLevel="0" collapsed="false">
      <c r="C12" s="35" t="s">
        <v>245</v>
      </c>
      <c r="D12" s="36" t="s">
        <v>246</v>
      </c>
      <c r="E12" s="33" t="s">
        <v>246</v>
      </c>
      <c r="F12" s="0" t="str">
        <f aca="false">CONCATENATE(C12,"-",D12)</f>
        <v>MEDIO-BASSO</v>
      </c>
      <c r="G12" s="37" t="s">
        <v>246</v>
      </c>
    </row>
    <row r="13" customFormat="false" ht="15" hidden="false" customHeight="false" outlineLevel="0" collapsed="false">
      <c r="C13" s="35" t="s">
        <v>246</v>
      </c>
      <c r="D13" s="36" t="s">
        <v>245</v>
      </c>
      <c r="E13" s="33"/>
      <c r="F13" s="0" t="str">
        <f aca="false">CONCATENATE(C13,"-",D13)</f>
        <v>BASSO-MEDIO</v>
      </c>
      <c r="G13" s="37" t="s">
        <v>246</v>
      </c>
    </row>
    <row r="14" customFormat="false" ht="15" hidden="false" customHeight="false" outlineLevel="0" collapsed="false">
      <c r="C14" s="35" t="s">
        <v>246</v>
      </c>
      <c r="D14" s="36" t="s">
        <v>246</v>
      </c>
      <c r="E14" s="36" t="s">
        <v>247</v>
      </c>
      <c r="F14" s="0" t="str">
        <f aca="false">CONCATENATE(C14,"-",D14)</f>
        <v>BASSO-BASSO</v>
      </c>
      <c r="G14" s="37" t="s">
        <v>247</v>
      </c>
    </row>
  </sheetData>
  <sheetProtection sheet="true" objects="true" scenarios="true"/>
  <mergeCells count="2">
    <mergeCell ref="E7:E8"/>
    <mergeCell ref="E12:E1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179</TotalTime>
  <Application>LibreOffice/5.4.4.2$Windows_X86_64 LibreOffice_project/2524958677847fb3bb44820e40380acbe820f960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2016-05-30T11:10:56Z</dcterms:created>
  <dc:creator>paolo</dc:creator>
  <dc:description/>
  <dc:language>it-IT</dc:language>
  <cp:lastModifiedBy/>
  <cp:lastPrinted>2020-12-09T09:41:56Z</cp:lastPrinted>
  <dcterms:modified xsi:type="dcterms:W3CDTF">2021-03-23T09:24:17Z</dcterms:modified>
  <cp:revision>26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